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arm.doch.i wydatów" sheetId="1" r:id="rId1"/>
    <sheet name="Arkusz 1" sheetId="2" r:id="rId2"/>
    <sheet name="Arkusz3" sheetId="3" r:id="rId3"/>
  </sheets>
  <definedNames>
    <definedName name="_xlnm.Print_Area" localSheetId="0">'Harm.doch.i wydatów'!$A$1:$F$234</definedName>
  </definedNames>
  <calcPr fullCalcOnLoad="1"/>
</workbook>
</file>

<file path=xl/sharedStrings.xml><?xml version="1.0" encoding="utf-8"?>
<sst xmlns="http://schemas.openxmlformats.org/spreadsheetml/2006/main" count="214" uniqueCount="152">
  <si>
    <t>A. DOCHODY</t>
  </si>
  <si>
    <t>Lp.</t>
  </si>
  <si>
    <t>Wyszczególnienie</t>
  </si>
  <si>
    <t>Razem</t>
  </si>
  <si>
    <t>I.</t>
  </si>
  <si>
    <t>URZĄD MIASTA</t>
  </si>
  <si>
    <t>1.</t>
  </si>
  <si>
    <t>Podatki i opłaty inkasowane przez</t>
  </si>
  <si>
    <t>2.</t>
  </si>
  <si>
    <t>Urzędy Skarbowe</t>
  </si>
  <si>
    <t>3.</t>
  </si>
  <si>
    <t>w tym:</t>
  </si>
  <si>
    <t>4.</t>
  </si>
  <si>
    <t>Dotacje celowe</t>
  </si>
  <si>
    <t xml:space="preserve">5.     </t>
  </si>
  <si>
    <t>Subwencja ogólna</t>
  </si>
  <si>
    <t>6.</t>
  </si>
  <si>
    <t>7.</t>
  </si>
  <si>
    <t>Udział w podatku dochodowym</t>
  </si>
  <si>
    <t>Odsetki od lokat</t>
  </si>
  <si>
    <t>Miejski Zespół Obsługi</t>
  </si>
  <si>
    <t>Placówek Oświatowych</t>
  </si>
  <si>
    <t>III.</t>
  </si>
  <si>
    <t>IV.</t>
  </si>
  <si>
    <t>Miejski Ośrodek Sportu</t>
  </si>
  <si>
    <t xml:space="preserve"> i Rekreacji</t>
  </si>
  <si>
    <t>V.</t>
  </si>
  <si>
    <t>VI.</t>
  </si>
  <si>
    <t>Straż Miejska</t>
  </si>
  <si>
    <t>VII.</t>
  </si>
  <si>
    <t xml:space="preserve">Dotacje ze środków </t>
  </si>
  <si>
    <t>pozabudżetowych</t>
  </si>
  <si>
    <t>OGÓŁEM DOCHODY</t>
  </si>
  <si>
    <t xml:space="preserve"> - 2 -</t>
  </si>
  <si>
    <t>Wydatki bieżące Urzędu Miasta</t>
  </si>
  <si>
    <t>5.</t>
  </si>
  <si>
    <t>8.</t>
  </si>
  <si>
    <t>9.</t>
  </si>
  <si>
    <t>10.</t>
  </si>
  <si>
    <t>11.</t>
  </si>
  <si>
    <t>12.</t>
  </si>
  <si>
    <t>13.</t>
  </si>
  <si>
    <t>14.</t>
  </si>
  <si>
    <t>Wydział Organizacyjny</t>
  </si>
  <si>
    <t>Wydział Administracyjno-Gospod.</t>
  </si>
  <si>
    <t>Referat p/pożarowy</t>
  </si>
  <si>
    <t>Wydział  Finansowo-Budżetowy</t>
  </si>
  <si>
    <t>Wydział Architektury i Urbanistyki</t>
  </si>
  <si>
    <t>Wydział Ekologii</t>
  </si>
  <si>
    <t xml:space="preserve">Wydział Inwestycji Miejskich </t>
  </si>
  <si>
    <t>i Gospodarki Komunalnej</t>
  </si>
  <si>
    <t xml:space="preserve"> </t>
  </si>
  <si>
    <t>Wydział Spraw Obywatelskich</t>
  </si>
  <si>
    <t xml:space="preserve">         - Referat Spraw Lokalowych</t>
  </si>
  <si>
    <t>Wydział Edukacji</t>
  </si>
  <si>
    <t xml:space="preserve">     - Referat Kultury</t>
  </si>
  <si>
    <t xml:space="preserve">     - Referat Sportu i Zdrowia</t>
  </si>
  <si>
    <t xml:space="preserve">            z czego:</t>
  </si>
  <si>
    <t xml:space="preserve">               1. MOSiR</t>
  </si>
  <si>
    <t xml:space="preserve">                  Rehabilitacji i Terapii</t>
  </si>
  <si>
    <t xml:space="preserve">                  Dzieci i Młodzieży</t>
  </si>
  <si>
    <t xml:space="preserve">     - Referat Promocji</t>
  </si>
  <si>
    <t>Miejski Inspektorat Obrony Cywilnej</t>
  </si>
  <si>
    <t>Urząd Stanu Cywilnego</t>
  </si>
  <si>
    <t>Wydatki Inwestycyjne Urzędu Miasta</t>
  </si>
  <si>
    <t xml:space="preserve">Służby Komunalne Miasta </t>
  </si>
  <si>
    <t xml:space="preserve">Zakład Gospodarki Mieszkaniowej </t>
  </si>
  <si>
    <t>i Remontowej</t>
  </si>
  <si>
    <t>Dotacje dla instytucji kultury</t>
  </si>
  <si>
    <t>MOK</t>
  </si>
  <si>
    <t>Biblioteka</t>
  </si>
  <si>
    <t>Muzeum</t>
  </si>
  <si>
    <t>OGÓŁEM     WYDATKI</t>
  </si>
  <si>
    <t>C. PRZYCHODY I ROZCHODY ZWIĄZANE</t>
  </si>
  <si>
    <t xml:space="preserve">     Z FINANSOWANIEM NIEDOBORU</t>
  </si>
  <si>
    <t>OGÓŁEM  PRZYCHODY</t>
  </si>
  <si>
    <t>- 4 -</t>
  </si>
  <si>
    <t>Spłata pożyczek i kredytów</t>
  </si>
  <si>
    <t>OGÓŁEM  ROZCHODY</t>
  </si>
  <si>
    <t>D</t>
  </si>
  <si>
    <t>E</t>
  </si>
  <si>
    <t>Kredyt w rachunku bieżącym</t>
  </si>
  <si>
    <t>- dochody z mienia komunalnego</t>
  </si>
  <si>
    <t>- pozostałe dochody</t>
  </si>
  <si>
    <t xml:space="preserve">                    HARMONOGRAM DOCHODÓW I WYDATKÓW</t>
  </si>
  <si>
    <t>Miejski Ośrodek Pomocy Społecz.</t>
  </si>
  <si>
    <t>Wydział Geodezji i Gospod. Nieruch.</t>
  </si>
  <si>
    <t>- Referat Inwest. Miejs. i Gosp. Kom.</t>
  </si>
  <si>
    <t>- Zarząd Dróg Miejskich i Transportu</t>
  </si>
  <si>
    <t xml:space="preserve">Wydział Promocji, Działalności </t>
  </si>
  <si>
    <t>Gospodarczej, Kultury, Sportu i Zdrowia</t>
  </si>
  <si>
    <t>- 3 -</t>
  </si>
  <si>
    <t>Dotacje dla zakładów budżetowych</t>
  </si>
  <si>
    <t xml:space="preserve">Stan środków na rachunku </t>
  </si>
  <si>
    <t>bankowym</t>
  </si>
  <si>
    <t>od osób fizycznych i prawnych</t>
  </si>
  <si>
    <t xml:space="preserve">         - Referat Spraw Obywatelskich</t>
  </si>
  <si>
    <t xml:space="preserve">B. WYDATKI BIEŻĄCE URZĘDU                                        </t>
  </si>
  <si>
    <t>- budowa kanalizacji sanitarnej</t>
  </si>
  <si>
    <t>Załącznik do Zarządzenia</t>
  </si>
  <si>
    <t>Prezydenta Miasta</t>
  </si>
  <si>
    <t>Dochody realizowane przez Referat</t>
  </si>
  <si>
    <t>Księgowości Budżetowej</t>
  </si>
  <si>
    <t>Referat Księgowości Podatkowej</t>
  </si>
  <si>
    <t>Pożyczka z Wojewódzkiego Funduszu</t>
  </si>
  <si>
    <t>Ochrony Środowiska i Gospodarki</t>
  </si>
  <si>
    <t>Wodnej w Katowicach na:</t>
  </si>
  <si>
    <t xml:space="preserve">  i deszczowej w dz. Stare Miasto</t>
  </si>
  <si>
    <t xml:space="preserve">  w Wodzisławiu Śl. etap 1 zadanie 2</t>
  </si>
  <si>
    <t xml:space="preserve">  ul. Powstańców</t>
  </si>
  <si>
    <t>Referat Świadczeń Rodzinnych</t>
  </si>
  <si>
    <t>15.</t>
  </si>
  <si>
    <t xml:space="preserve">- modernizacja systemu zasilania w </t>
  </si>
  <si>
    <t xml:space="preserve">  ciepło wraz z termomodernizacją </t>
  </si>
  <si>
    <t xml:space="preserve">z dnia ...............2004 roku </t>
  </si>
  <si>
    <t xml:space="preserve">-budowa kanalizacji sanitarnej </t>
  </si>
  <si>
    <t xml:space="preserve"> i deszczowej w ul. Bogumińskiej</t>
  </si>
  <si>
    <t xml:space="preserve"> dz. Stare Miasto etap I zadanie 1</t>
  </si>
  <si>
    <t xml:space="preserve"> w Wodzisławiu Śląskim</t>
  </si>
  <si>
    <t xml:space="preserve">- termomodernizacja budynku </t>
  </si>
  <si>
    <t xml:space="preserve">  Biblioteki Miejskiej</t>
  </si>
  <si>
    <t xml:space="preserve">  w Wodzisławiu Śląskim</t>
  </si>
  <si>
    <t xml:space="preserve">                                      NA I KWARTAŁ 2005 ROKU</t>
  </si>
  <si>
    <t>styczeń</t>
  </si>
  <si>
    <t>luty</t>
  </si>
  <si>
    <t>marzec</t>
  </si>
  <si>
    <t>I kwartał</t>
  </si>
  <si>
    <t>Przedszkola</t>
  </si>
  <si>
    <t xml:space="preserve">               2. Wodzisławski Ośrodek</t>
  </si>
  <si>
    <t xml:space="preserve">              3. MOPS</t>
  </si>
  <si>
    <t xml:space="preserve">              4. Referat Sportu </t>
  </si>
  <si>
    <t xml:space="preserve">              5. Referat Zdrowia</t>
  </si>
  <si>
    <t>Wydział Administracyjno - Gospodarczy</t>
  </si>
  <si>
    <t>Wydział Promocji - Referat Zdrowia</t>
  </si>
  <si>
    <t>wolne środki</t>
  </si>
  <si>
    <t>- likwidacja pieców węglowych</t>
  </si>
  <si>
    <t xml:space="preserve">  i zabudowy pompy ciepła ul.</t>
  </si>
  <si>
    <t xml:space="preserve">  Styczyńskiego 2,4,6, Apteczna 1,3,</t>
  </si>
  <si>
    <t xml:space="preserve">  Jana 19,21,23 </t>
  </si>
  <si>
    <t xml:space="preserve">  budynków mieszkalnych przy ul.</t>
  </si>
  <si>
    <t xml:space="preserve">  Górniczej 2,4,6 w Wodzisławiu Śl.</t>
  </si>
  <si>
    <t>- likwidacja pieców węglowych na rzecz</t>
  </si>
  <si>
    <t xml:space="preserve">  zabudowy pompy ciepła, instalacji c.o</t>
  </si>
  <si>
    <t xml:space="preserve">  i c.w.u w budynkach mieszkalnych</t>
  </si>
  <si>
    <t xml:space="preserve">  przy ul. Jana 13,15, Apteczna 2,4,</t>
  </si>
  <si>
    <t xml:space="preserve">  Rynek 22,23,24 etap I</t>
  </si>
  <si>
    <t xml:space="preserve">  Rynek 22,23,24 etap II</t>
  </si>
  <si>
    <t>kredyt komercyjny</t>
  </si>
  <si>
    <t>- na sfinansowanie wydatków nie</t>
  </si>
  <si>
    <t xml:space="preserve">  znajdujących pokrycia w planowanych</t>
  </si>
  <si>
    <t xml:space="preserve">  dochodach</t>
  </si>
  <si>
    <t>II.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</si>
</sst>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 quotePrefix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" xfId="0" applyFont="1" applyBorder="1" applyAlignment="1" quotePrefix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2" xfId="0" applyNumberFormat="1" applyFont="1" applyBorder="1" applyAlignment="1" quotePrefix="1">
      <alignment horizontal="right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workbookViewId="0" topLeftCell="A1">
      <selection activeCell="C197" sqref="C197"/>
    </sheetView>
  </sheetViews>
  <sheetFormatPr defaultColWidth="9.00390625" defaultRowHeight="12.75"/>
  <cols>
    <col min="1" max="1" width="5.00390625" style="1" customWidth="1"/>
    <col min="2" max="2" width="39.625" style="1" customWidth="1"/>
    <col min="3" max="4" width="12.75390625" style="1" customWidth="1"/>
    <col min="5" max="5" width="12.25390625" style="1" customWidth="1"/>
    <col min="6" max="6" width="13.00390625" style="1" customWidth="1"/>
    <col min="7" max="7" width="10.25390625" style="23" customWidth="1"/>
    <col min="8" max="8" width="12.125" style="1" bestFit="1" customWidth="1"/>
    <col min="9" max="16384" width="9.125" style="1" customWidth="1"/>
  </cols>
  <sheetData>
    <row r="1" ht="15">
      <c r="E1" s="28" t="s">
        <v>99</v>
      </c>
    </row>
    <row r="2" ht="15">
      <c r="E2" s="28" t="s">
        <v>100</v>
      </c>
    </row>
    <row r="3" ht="15">
      <c r="E3" s="28" t="s">
        <v>114</v>
      </c>
    </row>
    <row r="4" ht="15.75">
      <c r="B4" s="2" t="s">
        <v>84</v>
      </c>
    </row>
    <row r="5" ht="15.75">
      <c r="B5" s="2" t="s">
        <v>122</v>
      </c>
    </row>
    <row r="8" ht="15.75">
      <c r="A8" s="2" t="s">
        <v>0</v>
      </c>
    </row>
    <row r="10" spans="1:6" ht="15">
      <c r="A10" s="5" t="s">
        <v>1</v>
      </c>
      <c r="B10" s="5" t="s">
        <v>2</v>
      </c>
      <c r="C10" s="14" t="s">
        <v>123</v>
      </c>
      <c r="D10" s="14" t="s">
        <v>124</v>
      </c>
      <c r="E10" s="14" t="s">
        <v>125</v>
      </c>
      <c r="F10" s="14" t="s">
        <v>3</v>
      </c>
    </row>
    <row r="11" spans="1:6" ht="15">
      <c r="A11" s="9"/>
      <c r="B11" s="9"/>
      <c r="C11" s="15"/>
      <c r="D11" s="15"/>
      <c r="E11" s="15"/>
      <c r="F11" s="15" t="s">
        <v>126</v>
      </c>
    </row>
    <row r="12" spans="1:6" ht="15">
      <c r="A12" s="5"/>
      <c r="B12" s="5"/>
      <c r="C12" s="14"/>
      <c r="D12" s="14"/>
      <c r="E12" s="14"/>
      <c r="F12" s="14"/>
    </row>
    <row r="13" spans="1:6" ht="15">
      <c r="A13" s="6"/>
      <c r="B13" s="6"/>
      <c r="C13" s="6"/>
      <c r="D13" s="6"/>
      <c r="E13" s="6"/>
      <c r="F13" s="6"/>
    </row>
    <row r="14" spans="1:7" s="2" customFormat="1" ht="15.75">
      <c r="A14" s="10" t="s">
        <v>4</v>
      </c>
      <c r="B14" s="10" t="s">
        <v>5</v>
      </c>
      <c r="C14" s="21">
        <f>C17+C20+C23+C28+C30+C33+C35</f>
        <v>5430429</v>
      </c>
      <c r="D14" s="21">
        <f>D17+D20+D23+D28+D30+D33+D35</f>
        <v>7164406</v>
      </c>
      <c r="E14" s="21">
        <f>E17+E20+E23+E28+E30+E33+E35</f>
        <v>8303263</v>
      </c>
      <c r="F14" s="21">
        <f>C14+D14+E14</f>
        <v>20898098</v>
      </c>
      <c r="G14" s="23"/>
    </row>
    <row r="15" spans="1:6" ht="15">
      <c r="A15" s="6"/>
      <c r="B15" s="6"/>
      <c r="C15" s="18"/>
      <c r="D15" s="18"/>
      <c r="E15" s="18"/>
      <c r="F15" s="18"/>
    </row>
    <row r="16" spans="1:6" ht="15">
      <c r="A16" s="6" t="s">
        <v>6</v>
      </c>
      <c r="B16" s="6" t="s">
        <v>7</v>
      </c>
      <c r="C16" s="18"/>
      <c r="D16" s="18"/>
      <c r="E16" s="18"/>
      <c r="F16" s="18"/>
    </row>
    <row r="17" spans="1:6" ht="15">
      <c r="A17" s="6"/>
      <c r="B17" s="6" t="s">
        <v>103</v>
      </c>
      <c r="C17" s="18">
        <v>1009950</v>
      </c>
      <c r="D17" s="18">
        <v>1109400</v>
      </c>
      <c r="E17" s="18">
        <v>2069100</v>
      </c>
      <c r="F17" s="18">
        <f>C17+D17+E17</f>
        <v>4188450</v>
      </c>
    </row>
    <row r="18" spans="1:6" ht="15">
      <c r="A18" s="6"/>
      <c r="B18" s="6"/>
      <c r="C18" s="18"/>
      <c r="D18" s="18"/>
      <c r="E18" s="18"/>
      <c r="F18" s="18"/>
    </row>
    <row r="19" spans="1:6" ht="15">
      <c r="A19" s="5" t="s">
        <v>8</v>
      </c>
      <c r="B19" s="5" t="s">
        <v>7</v>
      </c>
      <c r="C19" s="16"/>
      <c r="D19" s="16"/>
      <c r="E19" s="16"/>
      <c r="F19" s="16"/>
    </row>
    <row r="20" spans="1:6" ht="15">
      <c r="A20" s="6"/>
      <c r="B20" s="6" t="s">
        <v>9</v>
      </c>
      <c r="C20" s="18">
        <v>98890</v>
      </c>
      <c r="D20" s="18">
        <v>98915</v>
      </c>
      <c r="E20" s="18">
        <v>98915</v>
      </c>
      <c r="F20" s="18">
        <f aca="true" t="shared" si="0" ref="F20:F26">C20+D20+E20</f>
        <v>296720</v>
      </c>
    </row>
    <row r="21" spans="1:6" ht="15">
      <c r="A21" s="9"/>
      <c r="B21" s="9"/>
      <c r="C21" s="19"/>
      <c r="D21" s="19"/>
      <c r="E21" s="19"/>
      <c r="F21" s="19"/>
    </row>
    <row r="22" spans="1:6" ht="15">
      <c r="A22" s="6" t="s">
        <v>10</v>
      </c>
      <c r="B22" s="6" t="s">
        <v>101</v>
      </c>
      <c r="C22" s="18"/>
      <c r="D22" s="18"/>
      <c r="E22" s="18"/>
      <c r="F22" s="18"/>
    </row>
    <row r="23" spans="1:6" ht="15">
      <c r="A23" s="6"/>
      <c r="B23" s="6" t="s">
        <v>102</v>
      </c>
      <c r="C23" s="18">
        <f>C25+C26</f>
        <v>301852</v>
      </c>
      <c r="D23" s="18">
        <f>D25+D26</f>
        <v>599422</v>
      </c>
      <c r="E23" s="18">
        <f>E25+E26</f>
        <v>2132612</v>
      </c>
      <c r="F23" s="18">
        <f t="shared" si="0"/>
        <v>3033886</v>
      </c>
    </row>
    <row r="24" spans="1:6" ht="15">
      <c r="A24" s="6"/>
      <c r="B24" s="6" t="s">
        <v>11</v>
      </c>
      <c r="C24" s="18"/>
      <c r="D24" s="18"/>
      <c r="E24" s="18"/>
      <c r="F24" s="18"/>
    </row>
    <row r="25" spans="1:6" ht="15">
      <c r="A25" s="6"/>
      <c r="B25" s="8" t="s">
        <v>82</v>
      </c>
      <c r="C25" s="18">
        <v>141264</v>
      </c>
      <c r="D25" s="18">
        <v>569264</v>
      </c>
      <c r="E25" s="18">
        <v>2107253</v>
      </c>
      <c r="F25" s="18">
        <f t="shared" si="0"/>
        <v>2817781</v>
      </c>
    </row>
    <row r="26" spans="1:6" ht="15">
      <c r="A26" s="6"/>
      <c r="B26" s="8" t="s">
        <v>83</v>
      </c>
      <c r="C26" s="18">
        <v>160588</v>
      </c>
      <c r="D26" s="18">
        <v>30158</v>
      </c>
      <c r="E26" s="18">
        <v>25359</v>
      </c>
      <c r="F26" s="18">
        <f t="shared" si="0"/>
        <v>216105</v>
      </c>
    </row>
    <row r="27" spans="1:6" ht="15">
      <c r="A27" s="5"/>
      <c r="B27" s="25"/>
      <c r="C27" s="16"/>
      <c r="D27" s="16"/>
      <c r="E27" s="16"/>
      <c r="F27" s="16"/>
    </row>
    <row r="28" spans="1:6" ht="15">
      <c r="A28" s="9" t="s">
        <v>12</v>
      </c>
      <c r="B28" s="9" t="s">
        <v>13</v>
      </c>
      <c r="C28" s="19">
        <v>753309</v>
      </c>
      <c r="D28" s="19">
        <v>716609</v>
      </c>
      <c r="E28" s="19">
        <v>736108</v>
      </c>
      <c r="F28" s="19">
        <f>C28+D28+E28</f>
        <v>2206026</v>
      </c>
    </row>
    <row r="29" spans="1:6" ht="15">
      <c r="A29" s="5"/>
      <c r="B29" s="5"/>
      <c r="C29" s="16"/>
      <c r="D29" s="16"/>
      <c r="E29" s="16"/>
      <c r="F29" s="18"/>
    </row>
    <row r="30" spans="1:6" ht="15">
      <c r="A30" s="9" t="s">
        <v>14</v>
      </c>
      <c r="B30" s="9" t="s">
        <v>15</v>
      </c>
      <c r="C30" s="19">
        <v>1441272</v>
      </c>
      <c r="D30" s="19">
        <v>2814704</v>
      </c>
      <c r="E30" s="19">
        <v>1441272</v>
      </c>
      <c r="F30" s="19">
        <f>C30+D30+E30</f>
        <v>5697248</v>
      </c>
    </row>
    <row r="31" spans="1:6" ht="15">
      <c r="A31" s="6"/>
      <c r="B31" s="6"/>
      <c r="C31" s="18"/>
      <c r="D31" s="18"/>
      <c r="E31" s="18"/>
      <c r="F31" s="18"/>
    </row>
    <row r="32" spans="1:6" ht="15">
      <c r="A32" s="6" t="s">
        <v>16</v>
      </c>
      <c r="B32" s="6" t="s">
        <v>18</v>
      </c>
      <c r="C32" s="18"/>
      <c r="D32" s="18"/>
      <c r="E32" s="18"/>
      <c r="F32" s="18"/>
    </row>
    <row r="33" spans="1:6" ht="15">
      <c r="A33" s="6"/>
      <c r="B33" s="6" t="s">
        <v>95</v>
      </c>
      <c r="C33" s="18">
        <v>1825156</v>
      </c>
      <c r="D33" s="18">
        <v>1825156</v>
      </c>
      <c r="E33" s="18">
        <v>1825156</v>
      </c>
      <c r="F33" s="19">
        <f>C33+D33+E33</f>
        <v>5475468</v>
      </c>
    </row>
    <row r="34" spans="1:6" ht="15">
      <c r="A34" s="5"/>
      <c r="B34" s="5"/>
      <c r="C34" s="16"/>
      <c r="D34" s="16"/>
      <c r="E34" s="16"/>
      <c r="F34" s="18"/>
    </row>
    <row r="35" spans="1:6" ht="15">
      <c r="A35" s="9" t="s">
        <v>17</v>
      </c>
      <c r="B35" s="9" t="s">
        <v>19</v>
      </c>
      <c r="C35" s="19">
        <v>0</v>
      </c>
      <c r="D35" s="19">
        <v>200</v>
      </c>
      <c r="E35" s="19">
        <v>100</v>
      </c>
      <c r="F35" s="19">
        <f>C35+D35+E35</f>
        <v>300</v>
      </c>
    </row>
    <row r="36" spans="1:6" ht="15">
      <c r="A36" s="5"/>
      <c r="B36" s="5"/>
      <c r="C36" s="16"/>
      <c r="D36" s="16"/>
      <c r="E36" s="16"/>
      <c r="F36" s="18"/>
    </row>
    <row r="37" spans="1:7" s="2" customFormat="1" ht="15.75">
      <c r="A37" s="7" t="s">
        <v>151</v>
      </c>
      <c r="B37" s="7" t="s">
        <v>20</v>
      </c>
      <c r="C37" s="17"/>
      <c r="D37" s="17"/>
      <c r="E37" s="17"/>
      <c r="F37" s="18"/>
      <c r="G37" s="23"/>
    </row>
    <row r="38" spans="1:7" s="2" customFormat="1" ht="15" customHeight="1">
      <c r="A38" s="10"/>
      <c r="B38" s="10" t="s">
        <v>21</v>
      </c>
      <c r="C38" s="21">
        <v>11000</v>
      </c>
      <c r="D38" s="21">
        <v>11040</v>
      </c>
      <c r="E38" s="21">
        <v>11090</v>
      </c>
      <c r="F38" s="21">
        <f>C38+D38+E38</f>
        <v>33130</v>
      </c>
      <c r="G38" s="23"/>
    </row>
    <row r="39" spans="1:7" s="2" customFormat="1" ht="15" customHeight="1">
      <c r="A39" s="7"/>
      <c r="B39" s="7"/>
      <c r="C39" s="17"/>
      <c r="D39" s="17"/>
      <c r="E39" s="17"/>
      <c r="F39" s="18"/>
      <c r="G39" s="23"/>
    </row>
    <row r="40" spans="1:7" s="2" customFormat="1" ht="15.75">
      <c r="A40" s="7" t="s">
        <v>22</v>
      </c>
      <c r="B40" s="7" t="s">
        <v>127</v>
      </c>
      <c r="C40" s="17">
        <v>630</v>
      </c>
      <c r="D40" s="17">
        <v>630</v>
      </c>
      <c r="E40" s="17">
        <v>630</v>
      </c>
      <c r="F40" s="17">
        <f>C40+D40+E40</f>
        <v>1890</v>
      </c>
      <c r="G40" s="23"/>
    </row>
    <row r="41" spans="1:7" s="2" customFormat="1" ht="15.75">
      <c r="A41" s="7"/>
      <c r="B41" s="7"/>
      <c r="C41" s="17"/>
      <c r="D41" s="17"/>
      <c r="E41" s="17"/>
      <c r="F41" s="19"/>
      <c r="G41" s="23"/>
    </row>
    <row r="42" spans="1:7" s="2" customFormat="1" ht="15.75">
      <c r="A42" s="11" t="s">
        <v>23</v>
      </c>
      <c r="B42" s="11" t="s">
        <v>24</v>
      </c>
      <c r="C42" s="22"/>
      <c r="D42" s="22"/>
      <c r="E42" s="22"/>
      <c r="F42" s="18"/>
      <c r="G42" s="23"/>
    </row>
    <row r="43" spans="1:7" s="2" customFormat="1" ht="15.75">
      <c r="A43" s="10"/>
      <c r="B43" s="10" t="s">
        <v>25</v>
      </c>
      <c r="C43" s="21">
        <v>33600</v>
      </c>
      <c r="D43" s="21">
        <v>33300</v>
      </c>
      <c r="E43" s="21">
        <v>35300</v>
      </c>
      <c r="F43" s="21">
        <f>C43+D43+E43</f>
        <v>102200</v>
      </c>
      <c r="G43" s="23"/>
    </row>
    <row r="44" spans="1:7" s="2" customFormat="1" ht="15.75">
      <c r="A44" s="7"/>
      <c r="B44" s="7"/>
      <c r="C44" s="17"/>
      <c r="D44" s="17"/>
      <c r="E44" s="17"/>
      <c r="F44" s="18"/>
      <c r="G44" s="23"/>
    </row>
    <row r="45" spans="1:7" s="2" customFormat="1" ht="15.75">
      <c r="A45" s="7" t="s">
        <v>26</v>
      </c>
      <c r="B45" s="7" t="s">
        <v>85</v>
      </c>
      <c r="C45" s="17">
        <v>390</v>
      </c>
      <c r="D45" s="17">
        <v>390</v>
      </c>
      <c r="E45" s="17">
        <v>400</v>
      </c>
      <c r="F45" s="17">
        <f>C45+D45+E45</f>
        <v>1180</v>
      </c>
      <c r="G45" s="23"/>
    </row>
    <row r="46" spans="1:7" s="2" customFormat="1" ht="15.75">
      <c r="A46" s="7"/>
      <c r="B46" s="7"/>
      <c r="C46" s="17"/>
      <c r="D46" s="17"/>
      <c r="E46" s="17"/>
      <c r="F46" s="19"/>
      <c r="G46" s="23"/>
    </row>
    <row r="47" spans="1:7" s="2" customFormat="1" ht="15.75">
      <c r="A47" s="11" t="s">
        <v>27</v>
      </c>
      <c r="B47" s="11" t="s">
        <v>28</v>
      </c>
      <c r="C47" s="22">
        <v>60900</v>
      </c>
      <c r="D47" s="22">
        <v>60900</v>
      </c>
      <c r="E47" s="22">
        <v>61000</v>
      </c>
      <c r="F47" s="17">
        <f>C47+D47+E47</f>
        <v>182800</v>
      </c>
      <c r="G47" s="23"/>
    </row>
    <row r="48" spans="1:7" s="2" customFormat="1" ht="15.75">
      <c r="A48" s="10"/>
      <c r="B48" s="10"/>
      <c r="C48" s="21"/>
      <c r="D48" s="21"/>
      <c r="E48" s="21"/>
      <c r="F48" s="19"/>
      <c r="G48" s="23"/>
    </row>
    <row r="49" spans="1:7" s="2" customFormat="1" ht="15.75">
      <c r="A49" s="11" t="s">
        <v>29</v>
      </c>
      <c r="B49" s="11" t="s">
        <v>30</v>
      </c>
      <c r="C49" s="22"/>
      <c r="D49" s="22"/>
      <c r="E49" s="22"/>
      <c r="F49" s="18"/>
      <c r="G49" s="23"/>
    </row>
    <row r="50" spans="1:7" s="2" customFormat="1" ht="15.75">
      <c r="A50" s="7"/>
      <c r="B50" s="7" t="s">
        <v>31</v>
      </c>
      <c r="C50" s="17">
        <v>500000</v>
      </c>
      <c r="D50" s="17">
        <v>0</v>
      </c>
      <c r="E50" s="17">
        <v>0</v>
      </c>
      <c r="F50" s="17">
        <f>C50+D50+E50</f>
        <v>500000</v>
      </c>
      <c r="G50" s="23"/>
    </row>
    <row r="51" spans="1:7" s="2" customFormat="1" ht="15.75">
      <c r="A51" s="10"/>
      <c r="B51" s="10"/>
      <c r="C51" s="21"/>
      <c r="D51" s="21"/>
      <c r="E51" s="21"/>
      <c r="F51" s="21"/>
      <c r="G51" s="23"/>
    </row>
    <row r="52" spans="1:7" s="2" customFormat="1" ht="15.75">
      <c r="A52" s="7"/>
      <c r="B52" s="7"/>
      <c r="C52" s="17"/>
      <c r="D52" s="17"/>
      <c r="E52" s="17"/>
      <c r="F52" s="17"/>
      <c r="G52" s="23"/>
    </row>
    <row r="53" spans="1:7" s="2" customFormat="1" ht="15.75">
      <c r="A53" s="7"/>
      <c r="B53" s="7"/>
      <c r="C53" s="17"/>
      <c r="D53" s="17"/>
      <c r="E53" s="17"/>
      <c r="F53" s="17"/>
      <c r="G53" s="23"/>
    </row>
    <row r="54" spans="1:7" s="2" customFormat="1" ht="15.75">
      <c r="A54" s="7"/>
      <c r="B54" s="7" t="s">
        <v>32</v>
      </c>
      <c r="C54" s="17">
        <f>C14+C38+C40+C43+C45+C47+C50</f>
        <v>6036949</v>
      </c>
      <c r="D54" s="17">
        <f>D14+D38+D40+D43+D45+D47+D50</f>
        <v>7270666</v>
      </c>
      <c r="E54" s="17">
        <f>E14+E38+E40+E43+E45+E47+E50</f>
        <v>8411683</v>
      </c>
      <c r="F54" s="17">
        <f>F14+F38+F40+F43+F45+F47+F50</f>
        <v>21719298</v>
      </c>
      <c r="G54" s="23"/>
    </row>
    <row r="55" spans="1:7" s="2" customFormat="1" ht="15.75">
      <c r="A55" s="7"/>
      <c r="B55" s="7"/>
      <c r="C55" s="17"/>
      <c r="D55" s="17"/>
      <c r="E55" s="17"/>
      <c r="F55" s="17"/>
      <c r="G55" s="23"/>
    </row>
    <row r="56" spans="1:7" s="2" customFormat="1" ht="15.75">
      <c r="A56" s="7"/>
      <c r="B56" s="7"/>
      <c r="C56" s="17"/>
      <c r="D56" s="17"/>
      <c r="E56" s="17"/>
      <c r="F56" s="17"/>
      <c r="G56" s="23"/>
    </row>
    <row r="57" spans="1:7" s="2" customFormat="1" ht="15.75">
      <c r="A57" s="10"/>
      <c r="B57" s="10"/>
      <c r="C57" s="21"/>
      <c r="D57" s="21"/>
      <c r="E57" s="21"/>
      <c r="F57" s="21"/>
      <c r="G57" s="23"/>
    </row>
    <row r="58" ht="15">
      <c r="B58" s="3" t="s">
        <v>33</v>
      </c>
    </row>
    <row r="59" ht="15.75">
      <c r="A59" s="2" t="s">
        <v>97</v>
      </c>
    </row>
    <row r="61" spans="1:6" ht="15">
      <c r="A61" s="5" t="s">
        <v>1</v>
      </c>
      <c r="B61" s="5" t="s">
        <v>2</v>
      </c>
      <c r="C61" s="14" t="s">
        <v>123</v>
      </c>
      <c r="D61" s="14" t="s">
        <v>124</v>
      </c>
      <c r="E61" s="14" t="s">
        <v>125</v>
      </c>
      <c r="F61" s="14" t="s">
        <v>3</v>
      </c>
    </row>
    <row r="62" spans="1:6" ht="15">
      <c r="A62" s="9"/>
      <c r="B62" s="9"/>
      <c r="C62" s="15"/>
      <c r="D62" s="15"/>
      <c r="E62" s="15"/>
      <c r="F62" s="15" t="s">
        <v>126</v>
      </c>
    </row>
    <row r="63" spans="1:6" ht="15">
      <c r="A63" s="5"/>
      <c r="B63" s="5"/>
      <c r="C63" s="16"/>
      <c r="D63" s="16"/>
      <c r="E63" s="16"/>
      <c r="F63" s="16"/>
    </row>
    <row r="64" spans="1:6" ht="15.75">
      <c r="A64" s="6"/>
      <c r="B64" s="7" t="s">
        <v>34</v>
      </c>
      <c r="C64" s="17">
        <f>C66+C68+C70+C72+C76+C78+C80+C83+C88+C93+C96+C111+C113+C115+C74</f>
        <v>5399983</v>
      </c>
      <c r="D64" s="17">
        <f>D66+D68+D70+D72+D76+D78+D80+D83+D88+D93+D96+D111+D113+D115+D74</f>
        <v>5357259</v>
      </c>
      <c r="E64" s="17">
        <f>E66+E68+E70+E72+E76+E78+E80+E83+E88+E93+E96+E111+E113+E115+E74</f>
        <v>6132784</v>
      </c>
      <c r="F64" s="17">
        <f aca="true" t="shared" si="1" ref="F64:F115">C64+D64+E64</f>
        <v>16890026</v>
      </c>
    </row>
    <row r="65" spans="1:6" ht="15">
      <c r="A65" s="9"/>
      <c r="B65" s="9" t="s">
        <v>11</v>
      </c>
      <c r="C65" s="19"/>
      <c r="D65" s="19"/>
      <c r="E65" s="19"/>
      <c r="F65" s="19"/>
    </row>
    <row r="66" spans="1:6" ht="15">
      <c r="A66" s="6" t="s">
        <v>6</v>
      </c>
      <c r="B66" s="6" t="s">
        <v>86</v>
      </c>
      <c r="C66" s="18">
        <v>32340</v>
      </c>
      <c r="D66" s="18">
        <v>19150</v>
      </c>
      <c r="E66" s="18">
        <v>30750</v>
      </c>
      <c r="F66" s="18">
        <f t="shared" si="1"/>
        <v>82240</v>
      </c>
    </row>
    <row r="67" spans="1:6" ht="15">
      <c r="A67" s="6"/>
      <c r="B67" s="6"/>
      <c r="C67" s="18"/>
      <c r="D67" s="18"/>
      <c r="E67" s="18"/>
      <c r="F67" s="18"/>
    </row>
    <row r="68" spans="1:6" ht="15">
      <c r="A68" s="6" t="s">
        <v>8</v>
      </c>
      <c r="B68" s="6" t="s">
        <v>43</v>
      </c>
      <c r="C68" s="18">
        <v>720662</v>
      </c>
      <c r="D68" s="18">
        <v>1042283</v>
      </c>
      <c r="E68" s="18">
        <v>589102</v>
      </c>
      <c r="F68" s="18">
        <f t="shared" si="1"/>
        <v>2352047</v>
      </c>
    </row>
    <row r="69" spans="1:6" ht="15">
      <c r="A69" s="6"/>
      <c r="B69" s="6"/>
      <c r="C69" s="18"/>
      <c r="D69" s="18"/>
      <c r="E69" s="18"/>
      <c r="F69" s="18"/>
    </row>
    <row r="70" spans="1:6" ht="15">
      <c r="A70" s="6" t="s">
        <v>10</v>
      </c>
      <c r="B70" s="6" t="s">
        <v>44</v>
      </c>
      <c r="C70" s="18">
        <v>109621</v>
      </c>
      <c r="D70" s="18">
        <v>102321</v>
      </c>
      <c r="E70" s="18">
        <v>99521</v>
      </c>
      <c r="F70" s="18">
        <f t="shared" si="1"/>
        <v>311463</v>
      </c>
    </row>
    <row r="71" spans="1:6" ht="15">
      <c r="A71" s="6"/>
      <c r="B71" s="6"/>
      <c r="C71" s="18"/>
      <c r="D71" s="18"/>
      <c r="E71" s="18"/>
      <c r="F71" s="18"/>
    </row>
    <row r="72" spans="1:6" ht="15">
      <c r="A72" s="6" t="s">
        <v>12</v>
      </c>
      <c r="B72" s="6" t="s">
        <v>45</v>
      </c>
      <c r="C72" s="18">
        <v>15660</v>
      </c>
      <c r="D72" s="18">
        <v>7690</v>
      </c>
      <c r="E72" s="18">
        <v>12470</v>
      </c>
      <c r="F72" s="18">
        <f t="shared" si="1"/>
        <v>35820</v>
      </c>
    </row>
    <row r="73" spans="1:6" ht="15">
      <c r="A73" s="6"/>
      <c r="B73" s="6"/>
      <c r="C73" s="18"/>
      <c r="D73" s="18"/>
      <c r="E73" s="18"/>
      <c r="F73" s="18"/>
    </row>
    <row r="74" spans="1:6" ht="15">
      <c r="A74" s="6" t="s">
        <v>35</v>
      </c>
      <c r="B74" s="6" t="s">
        <v>110</v>
      </c>
      <c r="C74" s="18">
        <v>592956</v>
      </c>
      <c r="D74" s="18">
        <v>551756</v>
      </c>
      <c r="E74" s="18">
        <v>551756</v>
      </c>
      <c r="F74" s="18">
        <f t="shared" si="1"/>
        <v>1696468</v>
      </c>
    </row>
    <row r="75" spans="1:6" ht="15">
      <c r="A75" s="6"/>
      <c r="B75" s="6"/>
      <c r="C75" s="18"/>
      <c r="D75" s="18"/>
      <c r="E75" s="18"/>
      <c r="F75" s="18"/>
    </row>
    <row r="76" spans="1:6" ht="15">
      <c r="A76" s="6" t="s">
        <v>16</v>
      </c>
      <c r="B76" s="6" t="s">
        <v>46</v>
      </c>
      <c r="C76" s="18">
        <v>42000</v>
      </c>
      <c r="D76" s="18">
        <v>16500</v>
      </c>
      <c r="E76" s="18">
        <v>19500</v>
      </c>
      <c r="F76" s="18">
        <f t="shared" si="1"/>
        <v>78000</v>
      </c>
    </row>
    <row r="77" spans="1:6" ht="15">
      <c r="A77" s="6"/>
      <c r="B77" s="6"/>
      <c r="C77" s="18"/>
      <c r="D77" s="18"/>
      <c r="E77" s="18"/>
      <c r="F77" s="18"/>
    </row>
    <row r="78" spans="1:6" ht="15">
      <c r="A78" s="6" t="s">
        <v>17</v>
      </c>
      <c r="B78" s="6" t="s">
        <v>47</v>
      </c>
      <c r="C78" s="18">
        <v>16350</v>
      </c>
      <c r="D78" s="18">
        <v>16100</v>
      </c>
      <c r="E78" s="18">
        <v>10575</v>
      </c>
      <c r="F78" s="18">
        <f t="shared" si="1"/>
        <v>43025</v>
      </c>
    </row>
    <row r="79" spans="1:6" ht="15">
      <c r="A79" s="6"/>
      <c r="B79" s="6"/>
      <c r="C79" s="18"/>
      <c r="D79" s="18"/>
      <c r="E79" s="18"/>
      <c r="F79" s="18"/>
    </row>
    <row r="80" spans="1:6" ht="15">
      <c r="A80" s="6" t="s">
        <v>36</v>
      </c>
      <c r="B80" s="6" t="s">
        <v>48</v>
      </c>
      <c r="C80" s="18">
        <v>500</v>
      </c>
      <c r="D80" s="18">
        <v>0</v>
      </c>
      <c r="E80" s="18">
        <v>0</v>
      </c>
      <c r="F80" s="18">
        <f t="shared" si="1"/>
        <v>500</v>
      </c>
    </row>
    <row r="81" spans="1:6" ht="15">
      <c r="A81" s="6"/>
      <c r="B81" s="6"/>
      <c r="C81" s="18"/>
      <c r="D81" s="18"/>
      <c r="E81" s="18"/>
      <c r="F81" s="18"/>
    </row>
    <row r="82" spans="1:6" ht="15">
      <c r="A82" s="6" t="s">
        <v>37</v>
      </c>
      <c r="B82" s="6" t="s">
        <v>49</v>
      </c>
      <c r="C82" s="18"/>
      <c r="D82" s="18"/>
      <c r="E82" s="18"/>
      <c r="F82" s="18"/>
    </row>
    <row r="83" spans="1:6" ht="15">
      <c r="A83" s="6"/>
      <c r="B83" s="6" t="s">
        <v>50</v>
      </c>
      <c r="C83" s="18">
        <f>C85+C86</f>
        <v>450000</v>
      </c>
      <c r="D83" s="18">
        <f>D85+D86</f>
        <v>569500</v>
      </c>
      <c r="E83" s="18">
        <f>E85+E86</f>
        <v>597500</v>
      </c>
      <c r="F83" s="18">
        <f t="shared" si="1"/>
        <v>1617000</v>
      </c>
    </row>
    <row r="84" spans="1:6" ht="15">
      <c r="A84" s="6"/>
      <c r="B84" s="6" t="s">
        <v>11</v>
      </c>
      <c r="C84" s="18"/>
      <c r="D84" s="18"/>
      <c r="E84" s="18"/>
      <c r="F84" s="18"/>
    </row>
    <row r="85" spans="1:6" ht="15">
      <c r="A85" s="6"/>
      <c r="B85" s="8" t="s">
        <v>87</v>
      </c>
      <c r="C85" s="18">
        <v>250000</v>
      </c>
      <c r="D85" s="18">
        <v>319500</v>
      </c>
      <c r="E85" s="18">
        <v>347500</v>
      </c>
      <c r="F85" s="18">
        <f t="shared" si="1"/>
        <v>917000</v>
      </c>
    </row>
    <row r="86" spans="1:6" ht="15">
      <c r="A86" s="6"/>
      <c r="B86" s="8" t="s">
        <v>88</v>
      </c>
      <c r="C86" s="18">
        <v>200000</v>
      </c>
      <c r="D86" s="18">
        <v>250000</v>
      </c>
      <c r="E86" s="18">
        <v>250000</v>
      </c>
      <c r="F86" s="18">
        <f t="shared" si="1"/>
        <v>700000</v>
      </c>
    </row>
    <row r="87" spans="1:6" ht="15">
      <c r="A87" s="6"/>
      <c r="B87" s="6" t="s">
        <v>51</v>
      </c>
      <c r="C87" s="18"/>
      <c r="D87" s="18"/>
      <c r="E87" s="18"/>
      <c r="F87" s="18"/>
    </row>
    <row r="88" spans="1:6" ht="15">
      <c r="A88" s="6" t="s">
        <v>38</v>
      </c>
      <c r="B88" s="6" t="s">
        <v>52</v>
      </c>
      <c r="C88" s="18">
        <f>C90+C91</f>
        <v>215650</v>
      </c>
      <c r="D88" s="18">
        <f>D90+D91</f>
        <v>217650</v>
      </c>
      <c r="E88" s="18">
        <f>E90+E91</f>
        <v>220650</v>
      </c>
      <c r="F88" s="18">
        <f t="shared" si="1"/>
        <v>653950</v>
      </c>
    </row>
    <row r="89" spans="1:6" ht="15">
      <c r="A89" s="6"/>
      <c r="B89" s="6" t="s">
        <v>11</v>
      </c>
      <c r="C89" s="18"/>
      <c r="D89" s="18"/>
      <c r="E89" s="18"/>
      <c r="F89" s="18"/>
    </row>
    <row r="90" spans="1:6" ht="15">
      <c r="A90" s="6"/>
      <c r="B90" s="6" t="s">
        <v>53</v>
      </c>
      <c r="C90" s="18">
        <v>215000</v>
      </c>
      <c r="D90" s="18">
        <v>217000</v>
      </c>
      <c r="E90" s="18">
        <v>220000</v>
      </c>
      <c r="F90" s="18">
        <f t="shared" si="1"/>
        <v>652000</v>
      </c>
    </row>
    <row r="91" spans="1:6" ht="15">
      <c r="A91" s="6"/>
      <c r="B91" s="6" t="s">
        <v>96</v>
      </c>
      <c r="C91" s="18">
        <v>650</v>
      </c>
      <c r="D91" s="18">
        <v>650</v>
      </c>
      <c r="E91" s="18">
        <v>650</v>
      </c>
      <c r="F91" s="18">
        <f t="shared" si="1"/>
        <v>1950</v>
      </c>
    </row>
    <row r="92" spans="1:6" ht="15">
      <c r="A92" s="6"/>
      <c r="B92" s="6"/>
      <c r="C92" s="18"/>
      <c r="D92" s="18"/>
      <c r="E92" s="18"/>
      <c r="F92" s="18"/>
    </row>
    <row r="93" spans="1:6" ht="15">
      <c r="A93" s="6" t="s">
        <v>39</v>
      </c>
      <c r="B93" s="6" t="s">
        <v>54</v>
      </c>
      <c r="C93" s="18">
        <v>2259720</v>
      </c>
      <c r="D93" s="18">
        <v>2202620</v>
      </c>
      <c r="E93" s="18">
        <v>3294220</v>
      </c>
      <c r="F93" s="18">
        <f t="shared" si="1"/>
        <v>7756560</v>
      </c>
    </row>
    <row r="94" spans="1:6" ht="15">
      <c r="A94" s="6"/>
      <c r="B94" s="6"/>
      <c r="C94" s="18"/>
      <c r="D94" s="18"/>
      <c r="E94" s="18"/>
      <c r="F94" s="18"/>
    </row>
    <row r="95" spans="1:6" ht="15">
      <c r="A95" s="6" t="s">
        <v>40</v>
      </c>
      <c r="B95" s="6" t="s">
        <v>89</v>
      </c>
      <c r="C95" s="18"/>
      <c r="D95" s="18"/>
      <c r="E95" s="18"/>
      <c r="F95" s="18"/>
    </row>
    <row r="96" spans="1:6" ht="15">
      <c r="A96" s="6"/>
      <c r="B96" s="6" t="s">
        <v>90</v>
      </c>
      <c r="C96" s="18">
        <f>C99+C100+C109</f>
        <v>879790</v>
      </c>
      <c r="D96" s="18">
        <f>D99+D100+D109</f>
        <v>517390</v>
      </c>
      <c r="E96" s="18">
        <f>E99+E100+E109</f>
        <v>644842</v>
      </c>
      <c r="F96" s="18">
        <f t="shared" si="1"/>
        <v>2042022</v>
      </c>
    </row>
    <row r="97" spans="1:6" ht="15">
      <c r="A97" s="6"/>
      <c r="B97" s="6"/>
      <c r="C97" s="18"/>
      <c r="D97" s="18"/>
      <c r="E97" s="18"/>
      <c r="F97" s="18"/>
    </row>
    <row r="98" spans="1:6" ht="15">
      <c r="A98" s="6"/>
      <c r="B98" s="6" t="s">
        <v>11</v>
      </c>
      <c r="C98" s="18"/>
      <c r="D98" s="18"/>
      <c r="E98" s="18"/>
      <c r="F98" s="18"/>
    </row>
    <row r="99" spans="1:6" ht="15">
      <c r="A99" s="6"/>
      <c r="B99" s="6" t="s">
        <v>55</v>
      </c>
      <c r="C99" s="18">
        <v>56900</v>
      </c>
      <c r="D99" s="18">
        <v>14500</v>
      </c>
      <c r="E99" s="18">
        <v>3000</v>
      </c>
      <c r="F99" s="18">
        <f t="shared" si="1"/>
        <v>74400</v>
      </c>
    </row>
    <row r="100" spans="1:6" ht="15">
      <c r="A100" s="6"/>
      <c r="B100" s="6" t="s">
        <v>56</v>
      </c>
      <c r="C100" s="18">
        <f>C102+C105+C106+C107+C108</f>
        <v>811390</v>
      </c>
      <c r="D100" s="18">
        <f>D102+D105+D106+D107+D108</f>
        <v>462790</v>
      </c>
      <c r="E100" s="18">
        <f>E102+E105+E106+E107+E108</f>
        <v>621642</v>
      </c>
      <c r="F100" s="18">
        <f t="shared" si="1"/>
        <v>1895822</v>
      </c>
    </row>
    <row r="101" spans="1:6" ht="15">
      <c r="A101" s="6"/>
      <c r="B101" s="6" t="s">
        <v>57</v>
      </c>
      <c r="C101" s="18"/>
      <c r="D101" s="18"/>
      <c r="E101" s="18"/>
      <c r="F101" s="18"/>
    </row>
    <row r="102" spans="1:6" ht="15">
      <c r="A102" s="6"/>
      <c r="B102" s="6" t="s">
        <v>58</v>
      </c>
      <c r="C102" s="18">
        <v>171650</v>
      </c>
      <c r="D102" s="18">
        <v>172050</v>
      </c>
      <c r="E102" s="18">
        <v>222200</v>
      </c>
      <c r="F102" s="18">
        <f t="shared" si="1"/>
        <v>565900</v>
      </c>
    </row>
    <row r="103" spans="1:6" ht="15">
      <c r="A103" s="6"/>
      <c r="B103" s="6" t="s">
        <v>128</v>
      </c>
      <c r="C103" s="18"/>
      <c r="D103" s="18"/>
      <c r="E103" s="18"/>
      <c r="F103" s="18"/>
    </row>
    <row r="104" spans="1:6" ht="15">
      <c r="A104" s="6"/>
      <c r="B104" s="6" t="s">
        <v>59</v>
      </c>
      <c r="C104" s="18"/>
      <c r="D104" s="18"/>
      <c r="E104" s="18"/>
      <c r="F104" s="18"/>
    </row>
    <row r="105" spans="1:6" ht="15">
      <c r="A105" s="6"/>
      <c r="B105" s="6" t="s">
        <v>60</v>
      </c>
      <c r="C105" s="18">
        <v>38000</v>
      </c>
      <c r="D105" s="18">
        <v>38000</v>
      </c>
      <c r="E105" s="18">
        <v>38000</v>
      </c>
      <c r="F105" s="18">
        <f t="shared" si="1"/>
        <v>114000</v>
      </c>
    </row>
    <row r="106" spans="1:6" ht="15">
      <c r="A106" s="6"/>
      <c r="B106" s="6" t="s">
        <v>129</v>
      </c>
      <c r="C106" s="18">
        <v>219740</v>
      </c>
      <c r="D106" s="18">
        <v>206240</v>
      </c>
      <c r="E106" s="18">
        <v>326942</v>
      </c>
      <c r="F106" s="18">
        <f t="shared" si="1"/>
        <v>752922</v>
      </c>
    </row>
    <row r="107" spans="1:6" ht="15">
      <c r="A107" s="6"/>
      <c r="B107" s="6" t="s">
        <v>130</v>
      </c>
      <c r="C107" s="18">
        <v>336500</v>
      </c>
      <c r="D107" s="18">
        <v>31000</v>
      </c>
      <c r="E107" s="18">
        <v>19000</v>
      </c>
      <c r="F107" s="18">
        <f t="shared" si="1"/>
        <v>386500</v>
      </c>
    </row>
    <row r="108" spans="1:6" ht="15">
      <c r="A108" s="6"/>
      <c r="B108" s="6" t="s">
        <v>131</v>
      </c>
      <c r="C108" s="18">
        <v>45500</v>
      </c>
      <c r="D108" s="18">
        <v>15500</v>
      </c>
      <c r="E108" s="18">
        <v>15500</v>
      </c>
      <c r="F108" s="18">
        <f t="shared" si="1"/>
        <v>76500</v>
      </c>
    </row>
    <row r="109" spans="1:6" ht="15">
      <c r="A109" s="6"/>
      <c r="B109" s="6" t="s">
        <v>61</v>
      </c>
      <c r="C109" s="18">
        <v>11500</v>
      </c>
      <c r="D109" s="18">
        <v>40100</v>
      </c>
      <c r="E109" s="18">
        <v>20200</v>
      </c>
      <c r="F109" s="18">
        <f t="shared" si="1"/>
        <v>71800</v>
      </c>
    </row>
    <row r="110" spans="1:6" ht="15">
      <c r="A110" s="6"/>
      <c r="B110" s="6"/>
      <c r="C110" s="18"/>
      <c r="D110" s="18"/>
      <c r="E110" s="18"/>
      <c r="F110" s="18"/>
    </row>
    <row r="111" spans="1:6" ht="15">
      <c r="A111" s="6" t="s">
        <v>41</v>
      </c>
      <c r="B111" s="6" t="s">
        <v>62</v>
      </c>
      <c r="C111" s="18">
        <v>0</v>
      </c>
      <c r="D111" s="18">
        <v>0</v>
      </c>
      <c r="E111" s="18">
        <v>0</v>
      </c>
      <c r="F111" s="18">
        <f t="shared" si="1"/>
        <v>0</v>
      </c>
    </row>
    <row r="112" spans="1:6" ht="15">
      <c r="A112" s="6"/>
      <c r="B112" s="6"/>
      <c r="C112" s="18"/>
      <c r="D112" s="18"/>
      <c r="E112" s="18"/>
      <c r="F112" s="18"/>
    </row>
    <row r="113" spans="1:6" ht="15">
      <c r="A113" s="6" t="s">
        <v>42</v>
      </c>
      <c r="B113" s="6" t="s">
        <v>63</v>
      </c>
      <c r="C113" s="18">
        <v>4000</v>
      </c>
      <c r="D113" s="18">
        <v>2000</v>
      </c>
      <c r="E113" s="18">
        <v>2000</v>
      </c>
      <c r="F113" s="18">
        <f t="shared" si="1"/>
        <v>8000</v>
      </c>
    </row>
    <row r="114" spans="1:6" ht="15">
      <c r="A114" s="6"/>
      <c r="B114" s="6"/>
      <c r="C114" s="18"/>
      <c r="D114" s="18"/>
      <c r="E114" s="18"/>
      <c r="F114" s="18"/>
    </row>
    <row r="115" spans="1:6" ht="15">
      <c r="A115" s="9" t="s">
        <v>111</v>
      </c>
      <c r="B115" s="9" t="s">
        <v>28</v>
      </c>
      <c r="C115" s="19">
        <v>60734</v>
      </c>
      <c r="D115" s="19">
        <v>92299</v>
      </c>
      <c r="E115" s="19">
        <v>59898</v>
      </c>
      <c r="F115" s="19">
        <f t="shared" si="1"/>
        <v>212931</v>
      </c>
    </row>
    <row r="116" spans="2:6" ht="15">
      <c r="B116" s="4" t="s">
        <v>91</v>
      </c>
      <c r="C116" s="20"/>
      <c r="D116" s="20"/>
      <c r="E116" s="20"/>
      <c r="F116" s="20"/>
    </row>
    <row r="117" spans="1:6" ht="15">
      <c r="A117" s="5" t="s">
        <v>1</v>
      </c>
      <c r="B117" s="5" t="s">
        <v>2</v>
      </c>
      <c r="C117" s="14" t="s">
        <v>123</v>
      </c>
      <c r="D117" s="14" t="s">
        <v>124</v>
      </c>
      <c r="E117" s="14" t="s">
        <v>125</v>
      </c>
      <c r="F117" s="14" t="s">
        <v>3</v>
      </c>
    </row>
    <row r="118" spans="1:6" ht="15">
      <c r="A118" s="9"/>
      <c r="B118" s="9"/>
      <c r="C118" s="15"/>
      <c r="D118" s="15"/>
      <c r="E118" s="15"/>
      <c r="F118" s="15" t="s">
        <v>126</v>
      </c>
    </row>
    <row r="119" spans="1:6" ht="15">
      <c r="A119" s="6"/>
      <c r="B119" s="6"/>
      <c r="C119" s="29"/>
      <c r="D119" s="29"/>
      <c r="E119" s="29"/>
      <c r="F119" s="29"/>
    </row>
    <row r="120" spans="1:6" ht="15.75">
      <c r="A120" s="6"/>
      <c r="B120" s="7" t="s">
        <v>64</v>
      </c>
      <c r="C120" s="17">
        <f>C124+C125+C126+C127</f>
        <v>1154815</v>
      </c>
      <c r="D120" s="17">
        <f>D124+D125+D126+D127</f>
        <v>772915</v>
      </c>
      <c r="E120" s="17">
        <f>E124+E125+E126+E127</f>
        <v>1562920</v>
      </c>
      <c r="F120" s="17">
        <f>F124+F125+F126+F127</f>
        <v>3490650</v>
      </c>
    </row>
    <row r="121" spans="1:6" ht="15">
      <c r="A121" s="6"/>
      <c r="B121" s="6" t="s">
        <v>11</v>
      </c>
      <c r="C121" s="18"/>
      <c r="D121" s="18"/>
      <c r="E121" s="18"/>
      <c r="F121" s="18"/>
    </row>
    <row r="122" spans="1:6" ht="15">
      <c r="A122" s="5"/>
      <c r="B122" s="5"/>
      <c r="C122" s="16"/>
      <c r="D122" s="16"/>
      <c r="E122" s="16"/>
      <c r="F122" s="16"/>
    </row>
    <row r="123" spans="1:6" ht="15">
      <c r="A123" s="6" t="s">
        <v>6</v>
      </c>
      <c r="B123" s="6" t="s">
        <v>49</v>
      </c>
      <c r="C123" s="18"/>
      <c r="D123" s="18"/>
      <c r="E123" s="18"/>
      <c r="F123" s="18"/>
    </row>
    <row r="124" spans="1:6" ht="15">
      <c r="A124" s="6"/>
      <c r="B124" s="6" t="s">
        <v>50</v>
      </c>
      <c r="C124" s="18">
        <v>1090900</v>
      </c>
      <c r="D124" s="18">
        <v>650000</v>
      </c>
      <c r="E124" s="18">
        <v>1550000</v>
      </c>
      <c r="F124" s="18">
        <f aca="true" t="shared" si="2" ref="F124:F134">C124+D124+E124</f>
        <v>3290900</v>
      </c>
    </row>
    <row r="125" spans="1:6" ht="15">
      <c r="A125" s="6" t="s">
        <v>8</v>
      </c>
      <c r="B125" s="6" t="s">
        <v>132</v>
      </c>
      <c r="C125" s="18">
        <v>35000</v>
      </c>
      <c r="D125" s="18">
        <v>110000</v>
      </c>
      <c r="E125" s="18">
        <v>0</v>
      </c>
      <c r="F125" s="18">
        <f t="shared" si="2"/>
        <v>145000</v>
      </c>
    </row>
    <row r="126" spans="1:6" ht="15">
      <c r="A126" s="6" t="s">
        <v>10</v>
      </c>
      <c r="B126" s="6" t="s">
        <v>28</v>
      </c>
      <c r="C126" s="18">
        <v>12915</v>
      </c>
      <c r="D126" s="18">
        <v>12915</v>
      </c>
      <c r="E126" s="18">
        <v>12920</v>
      </c>
      <c r="F126" s="18">
        <f t="shared" si="2"/>
        <v>38750</v>
      </c>
    </row>
    <row r="127" spans="1:6" ht="15">
      <c r="A127" s="6" t="s">
        <v>12</v>
      </c>
      <c r="B127" s="6" t="s">
        <v>133</v>
      </c>
      <c r="C127" s="18">
        <v>16000</v>
      </c>
      <c r="D127" s="18">
        <v>0</v>
      </c>
      <c r="E127" s="18">
        <v>0</v>
      </c>
      <c r="F127" s="18">
        <f t="shared" si="2"/>
        <v>16000</v>
      </c>
    </row>
    <row r="128" spans="1:6" ht="15">
      <c r="A128" s="6"/>
      <c r="B128" s="6"/>
      <c r="C128" s="18"/>
      <c r="D128" s="18"/>
      <c r="E128" s="18"/>
      <c r="F128" s="19"/>
    </row>
    <row r="129" spans="1:6" ht="15">
      <c r="A129" s="5"/>
      <c r="B129" s="5"/>
      <c r="C129" s="16"/>
      <c r="D129" s="16"/>
      <c r="E129" s="16"/>
      <c r="F129" s="18"/>
    </row>
    <row r="130" spans="1:6" ht="15.75">
      <c r="A130" s="6"/>
      <c r="B130" s="7" t="s">
        <v>92</v>
      </c>
      <c r="C130" s="17">
        <f>C132+C134</f>
        <v>0</v>
      </c>
      <c r="D130" s="17">
        <f>D132+D134</f>
        <v>0</v>
      </c>
      <c r="E130" s="17">
        <f>E132+E134</f>
        <v>0</v>
      </c>
      <c r="F130" s="17">
        <f t="shared" si="2"/>
        <v>0</v>
      </c>
    </row>
    <row r="131" spans="1:6" ht="15">
      <c r="A131" s="6"/>
      <c r="B131" s="6" t="s">
        <v>11</v>
      </c>
      <c r="C131" s="18"/>
      <c r="D131" s="18"/>
      <c r="E131" s="18"/>
      <c r="F131" s="18"/>
    </row>
    <row r="132" spans="1:6" ht="15">
      <c r="A132" s="6" t="s">
        <v>6</v>
      </c>
      <c r="B132" s="6" t="s">
        <v>65</v>
      </c>
      <c r="C132" s="18">
        <v>0</v>
      </c>
      <c r="D132" s="18">
        <v>0</v>
      </c>
      <c r="E132" s="18">
        <v>0</v>
      </c>
      <c r="F132" s="18">
        <f t="shared" si="2"/>
        <v>0</v>
      </c>
    </row>
    <row r="133" spans="1:6" ht="15">
      <c r="A133" s="6" t="s">
        <v>8</v>
      </c>
      <c r="B133" s="6" t="s">
        <v>66</v>
      </c>
      <c r="C133" s="18"/>
      <c r="D133" s="18"/>
      <c r="E133" s="18"/>
      <c r="F133" s="18"/>
    </row>
    <row r="134" spans="1:6" ht="15">
      <c r="A134" s="6"/>
      <c r="B134" s="6" t="s">
        <v>67</v>
      </c>
      <c r="C134" s="18">
        <v>0</v>
      </c>
      <c r="D134" s="18">
        <v>0</v>
      </c>
      <c r="E134" s="18">
        <v>0</v>
      </c>
      <c r="F134" s="18">
        <f t="shared" si="2"/>
        <v>0</v>
      </c>
    </row>
    <row r="135" spans="1:6" ht="15">
      <c r="A135" s="9"/>
      <c r="B135" s="9"/>
      <c r="C135" s="19"/>
      <c r="D135" s="19"/>
      <c r="E135" s="19"/>
      <c r="F135" s="19"/>
    </row>
    <row r="136" spans="1:6" ht="15">
      <c r="A136" s="6"/>
      <c r="B136" s="6"/>
      <c r="C136" s="18"/>
      <c r="D136" s="18"/>
      <c r="E136" s="18"/>
      <c r="F136" s="18"/>
    </row>
    <row r="137" spans="1:6" ht="15.75">
      <c r="A137" s="6"/>
      <c r="B137" s="7" t="s">
        <v>68</v>
      </c>
      <c r="C137" s="17">
        <f>C139+C140+C141</f>
        <v>201300</v>
      </c>
      <c r="D137" s="17">
        <f>D139+D140+D141</f>
        <v>201300</v>
      </c>
      <c r="E137" s="17">
        <f>E139+E140+E141</f>
        <v>224300</v>
      </c>
      <c r="F137" s="17">
        <f aca="true" t="shared" si="3" ref="F137:F144">C137+D137+E137</f>
        <v>626900</v>
      </c>
    </row>
    <row r="138" spans="1:6" ht="15">
      <c r="A138" s="6"/>
      <c r="B138" s="6" t="s">
        <v>11</v>
      </c>
      <c r="C138" s="18"/>
      <c r="D138" s="18"/>
      <c r="E138" s="18"/>
      <c r="F138" s="18"/>
    </row>
    <row r="139" spans="1:6" ht="15">
      <c r="A139" s="6" t="s">
        <v>6</v>
      </c>
      <c r="B139" s="6" t="s">
        <v>69</v>
      </c>
      <c r="C139" s="18">
        <v>83000</v>
      </c>
      <c r="D139" s="18">
        <v>83000</v>
      </c>
      <c r="E139" s="18">
        <v>80000</v>
      </c>
      <c r="F139" s="18">
        <f t="shared" si="3"/>
        <v>246000</v>
      </c>
    </row>
    <row r="140" spans="1:6" ht="15">
      <c r="A140" s="6" t="s">
        <v>8</v>
      </c>
      <c r="B140" s="6" t="s">
        <v>70</v>
      </c>
      <c r="C140" s="18">
        <v>95000</v>
      </c>
      <c r="D140" s="18">
        <v>95000</v>
      </c>
      <c r="E140" s="18">
        <v>110000</v>
      </c>
      <c r="F140" s="18">
        <f t="shared" si="3"/>
        <v>300000</v>
      </c>
    </row>
    <row r="141" spans="1:6" ht="15">
      <c r="A141" s="6" t="s">
        <v>10</v>
      </c>
      <c r="B141" s="6" t="s">
        <v>71</v>
      </c>
      <c r="C141" s="18">
        <v>23300</v>
      </c>
      <c r="D141" s="18">
        <v>23300</v>
      </c>
      <c r="E141" s="18">
        <v>34300</v>
      </c>
      <c r="F141" s="18">
        <f t="shared" si="3"/>
        <v>80900</v>
      </c>
    </row>
    <row r="142" spans="1:6" ht="15">
      <c r="A142" s="6"/>
      <c r="B142" s="6"/>
      <c r="C142" s="18"/>
      <c r="D142" s="18"/>
      <c r="E142" s="18"/>
      <c r="F142" s="19"/>
    </row>
    <row r="143" spans="1:6" ht="15">
      <c r="A143" s="5"/>
      <c r="B143" s="5"/>
      <c r="C143" s="16"/>
      <c r="D143" s="16"/>
      <c r="E143" s="16"/>
      <c r="F143" s="18"/>
    </row>
    <row r="144" spans="1:7" s="2" customFormat="1" ht="15.75">
      <c r="A144" s="7"/>
      <c r="B144" s="7" t="s">
        <v>72</v>
      </c>
      <c r="C144" s="17">
        <f>C64+C120+C130+C137</f>
        <v>6756098</v>
      </c>
      <c r="D144" s="17">
        <f>D64+D120+D130+D137</f>
        <v>6331474</v>
      </c>
      <c r="E144" s="17">
        <f>E64+E120+E130+E137</f>
        <v>7920004</v>
      </c>
      <c r="F144" s="17">
        <f t="shared" si="3"/>
        <v>21007576</v>
      </c>
      <c r="G144" s="23"/>
    </row>
    <row r="145" spans="1:7" s="2" customFormat="1" ht="15.75">
      <c r="A145" s="10"/>
      <c r="B145" s="10"/>
      <c r="C145" s="21"/>
      <c r="D145" s="21"/>
      <c r="E145" s="21"/>
      <c r="F145" s="21"/>
      <c r="G145" s="23"/>
    </row>
    <row r="146" spans="1:7" s="2" customFormat="1" ht="15.75">
      <c r="A146" s="13"/>
      <c r="B146" s="13"/>
      <c r="C146" s="38"/>
      <c r="D146" s="38"/>
      <c r="E146" s="38"/>
      <c r="F146" s="38"/>
      <c r="G146" s="23"/>
    </row>
    <row r="147" spans="1:7" s="12" customFormat="1" ht="15.75">
      <c r="A147" s="13" t="s">
        <v>73</v>
      </c>
      <c r="G147" s="24"/>
    </row>
    <row r="148" spans="1:7" s="12" customFormat="1" ht="15.75">
      <c r="A148" s="13" t="s">
        <v>74</v>
      </c>
      <c r="G148" s="24"/>
    </row>
    <row r="149" s="12" customFormat="1" ht="15">
      <c r="G149" s="24"/>
    </row>
    <row r="150" spans="1:6" ht="15">
      <c r="A150" s="5" t="s">
        <v>1</v>
      </c>
      <c r="B150" s="5" t="s">
        <v>2</v>
      </c>
      <c r="C150" s="14" t="s">
        <v>123</v>
      </c>
      <c r="D150" s="14" t="s">
        <v>124</v>
      </c>
      <c r="E150" s="14" t="s">
        <v>125</v>
      </c>
      <c r="F150" s="14" t="s">
        <v>3</v>
      </c>
    </row>
    <row r="151" spans="1:6" ht="15">
      <c r="A151" s="9"/>
      <c r="B151" s="9"/>
      <c r="C151" s="15"/>
      <c r="D151" s="15"/>
      <c r="E151" s="15"/>
      <c r="F151" s="15" t="s">
        <v>126</v>
      </c>
    </row>
    <row r="152" spans="1:6" ht="15">
      <c r="A152" s="6"/>
      <c r="B152" s="6"/>
      <c r="C152" s="29"/>
      <c r="D152" s="29"/>
      <c r="E152" s="29"/>
      <c r="F152" s="29"/>
    </row>
    <row r="153" spans="1:6" ht="15">
      <c r="A153" s="6" t="s">
        <v>6</v>
      </c>
      <c r="B153" s="26" t="s">
        <v>134</v>
      </c>
      <c r="C153" s="27">
        <v>0</v>
      </c>
      <c r="D153" s="27">
        <v>0</v>
      </c>
      <c r="E153" s="27">
        <v>2000000</v>
      </c>
      <c r="F153" s="27">
        <f>C153+D153+E153</f>
        <v>2000000</v>
      </c>
    </row>
    <row r="154" spans="1:6" ht="15">
      <c r="A154" s="6"/>
      <c r="B154" s="26"/>
      <c r="C154" s="18"/>
      <c r="D154" s="18"/>
      <c r="E154" s="18"/>
      <c r="F154" s="18"/>
    </row>
    <row r="155" spans="1:6" ht="15">
      <c r="A155" s="6"/>
      <c r="B155" s="26"/>
      <c r="C155" s="18"/>
      <c r="D155" s="18"/>
      <c r="E155" s="18"/>
      <c r="F155" s="18"/>
    </row>
    <row r="156" spans="1:6" ht="15">
      <c r="A156" s="5"/>
      <c r="B156" s="34"/>
      <c r="C156" s="5"/>
      <c r="D156" s="5"/>
      <c r="E156" s="5"/>
      <c r="F156" s="5"/>
    </row>
    <row r="157" spans="1:6" ht="15.75">
      <c r="A157" s="7"/>
      <c r="B157" s="7" t="s">
        <v>75</v>
      </c>
      <c r="C157" s="17">
        <f>C153</f>
        <v>0</v>
      </c>
      <c r="D157" s="17">
        <f>D153</f>
        <v>0</v>
      </c>
      <c r="E157" s="17">
        <f>E153</f>
        <v>2000000</v>
      </c>
      <c r="F157" s="17">
        <f>F153</f>
        <v>2000000</v>
      </c>
    </row>
    <row r="158" spans="1:6" ht="15">
      <c r="A158" s="9"/>
      <c r="B158" s="9"/>
      <c r="C158" s="15"/>
      <c r="D158" s="15"/>
      <c r="E158" s="15"/>
      <c r="F158" s="15"/>
    </row>
    <row r="159" spans="1:6" ht="15">
      <c r="A159" s="6"/>
      <c r="B159" s="6"/>
      <c r="C159" s="29"/>
      <c r="D159" s="29"/>
      <c r="E159" s="29"/>
      <c r="F159" s="29"/>
    </row>
    <row r="160" spans="1:6" ht="15.75">
      <c r="A160" s="6"/>
      <c r="B160" s="7" t="s">
        <v>77</v>
      </c>
      <c r="C160" s="18"/>
      <c r="D160" s="18"/>
      <c r="E160" s="18"/>
      <c r="F160" s="18"/>
    </row>
    <row r="161" spans="1:6" ht="15">
      <c r="A161" s="6"/>
      <c r="B161" s="6"/>
      <c r="C161" s="18"/>
      <c r="D161" s="18"/>
      <c r="E161" s="18"/>
      <c r="F161" s="18"/>
    </row>
    <row r="162" spans="1:6" ht="15">
      <c r="A162" s="6" t="s">
        <v>6</v>
      </c>
      <c r="B162" s="6" t="s">
        <v>104</v>
      </c>
      <c r="C162" s="18"/>
      <c r="D162" s="18"/>
      <c r="E162" s="18"/>
      <c r="F162" s="18"/>
    </row>
    <row r="163" spans="1:6" ht="15">
      <c r="A163" s="6"/>
      <c r="B163" s="30" t="s">
        <v>105</v>
      </c>
      <c r="C163" s="18"/>
      <c r="D163" s="18"/>
      <c r="E163" s="18"/>
      <c r="F163" s="18"/>
    </row>
    <row r="164" spans="1:7" ht="15">
      <c r="A164" s="6"/>
      <c r="B164" s="26" t="s">
        <v>106</v>
      </c>
      <c r="C164" s="27">
        <f>C169+C174+C183+C188+C192+C198+C204</f>
        <v>62975</v>
      </c>
      <c r="D164" s="27">
        <f>D169+D174+D183+D188+D192+D198+D204</f>
        <v>0</v>
      </c>
      <c r="E164" s="27">
        <f>E169+E174+E183+E188+E192+E198+E204</f>
        <v>282431</v>
      </c>
      <c r="F164" s="27">
        <f>F169+F174+F183+F188+F192+F198+F204</f>
        <v>345406</v>
      </c>
      <c r="G164" s="27"/>
    </row>
    <row r="165" spans="1:6" ht="15">
      <c r="A165" s="6"/>
      <c r="B165" s="6"/>
      <c r="C165" s="29"/>
      <c r="D165" s="29"/>
      <c r="E165" s="29"/>
      <c r="F165" s="29"/>
    </row>
    <row r="166" spans="1:6" ht="15">
      <c r="A166" s="6"/>
      <c r="B166" s="8" t="s">
        <v>135</v>
      </c>
      <c r="C166" s="29"/>
      <c r="D166" s="29"/>
      <c r="E166" s="29"/>
      <c r="F166" s="29"/>
    </row>
    <row r="167" spans="1:6" ht="15">
      <c r="A167" s="6"/>
      <c r="B167" s="6" t="s">
        <v>136</v>
      </c>
      <c r="C167" s="29"/>
      <c r="D167" s="29"/>
      <c r="E167" s="29"/>
      <c r="F167" s="29"/>
    </row>
    <row r="168" spans="1:6" ht="15">
      <c r="A168" s="6"/>
      <c r="B168" s="6" t="s">
        <v>137</v>
      </c>
      <c r="C168" s="18"/>
      <c r="D168" s="18"/>
      <c r="E168" s="18"/>
      <c r="F168" s="18"/>
    </row>
    <row r="169" spans="1:6" ht="15">
      <c r="A169" s="6"/>
      <c r="B169" s="6" t="s">
        <v>138</v>
      </c>
      <c r="C169" s="18">
        <v>0</v>
      </c>
      <c r="D169" s="18">
        <v>0</v>
      </c>
      <c r="E169" s="18">
        <v>86250</v>
      </c>
      <c r="F169" s="19">
        <f>C169+D169+E169</f>
        <v>86250</v>
      </c>
    </row>
    <row r="170" spans="1:6" ht="15">
      <c r="A170" s="6"/>
      <c r="B170" s="6"/>
      <c r="C170" s="18"/>
      <c r="D170" s="18"/>
      <c r="E170" s="18"/>
      <c r="F170" s="18"/>
    </row>
    <row r="171" spans="1:6" ht="15">
      <c r="A171" s="6"/>
      <c r="B171" s="8" t="s">
        <v>115</v>
      </c>
      <c r="C171" s="18"/>
      <c r="D171" s="18"/>
      <c r="E171" s="18"/>
      <c r="F171" s="18"/>
    </row>
    <row r="172" spans="1:6" ht="15">
      <c r="A172" s="6"/>
      <c r="B172" s="6" t="s">
        <v>116</v>
      </c>
      <c r="C172" s="18"/>
      <c r="D172" s="18"/>
      <c r="E172" s="18"/>
      <c r="F172" s="18"/>
    </row>
    <row r="173" spans="1:6" ht="15">
      <c r="A173" s="6"/>
      <c r="B173" s="6" t="s">
        <v>117</v>
      </c>
      <c r="C173" s="18"/>
      <c r="D173" s="18"/>
      <c r="E173" s="18"/>
      <c r="F173" s="18"/>
    </row>
    <row r="174" spans="1:6" ht="15">
      <c r="A174" s="9"/>
      <c r="B174" s="9" t="s">
        <v>118</v>
      </c>
      <c r="C174" s="19">
        <v>35000</v>
      </c>
      <c r="D174" s="19">
        <v>0</v>
      </c>
      <c r="E174" s="19">
        <v>35000</v>
      </c>
      <c r="F174" s="19">
        <f>C174+D174+E174</f>
        <v>70000</v>
      </c>
    </row>
    <row r="175" spans="2:6" ht="15">
      <c r="B175" s="4" t="s">
        <v>76</v>
      </c>
      <c r="C175" s="20"/>
      <c r="D175" s="20"/>
      <c r="E175" s="20"/>
      <c r="F175" s="20"/>
    </row>
    <row r="176" spans="1:6" ht="15">
      <c r="A176" s="5" t="s">
        <v>1</v>
      </c>
      <c r="B176" s="5" t="s">
        <v>2</v>
      </c>
      <c r="C176" s="14" t="s">
        <v>123</v>
      </c>
      <c r="D176" s="14" t="s">
        <v>124</v>
      </c>
      <c r="E176" s="14" t="s">
        <v>125</v>
      </c>
      <c r="F176" s="14" t="s">
        <v>3</v>
      </c>
    </row>
    <row r="177" spans="1:6" ht="15">
      <c r="A177" s="9"/>
      <c r="B177" s="9"/>
      <c r="C177" s="15"/>
      <c r="D177" s="15"/>
      <c r="E177" s="15"/>
      <c r="F177" s="15" t="s">
        <v>126</v>
      </c>
    </row>
    <row r="178" spans="1:6" ht="15">
      <c r="A178" s="6"/>
      <c r="B178" s="6"/>
      <c r="C178" s="29"/>
      <c r="D178" s="29"/>
      <c r="E178" s="29"/>
      <c r="F178" s="29"/>
    </row>
    <row r="179" spans="1:6" ht="15">
      <c r="A179" s="6"/>
      <c r="B179" s="6"/>
      <c r="C179" s="18"/>
      <c r="D179" s="18"/>
      <c r="E179" s="18"/>
      <c r="F179" s="18"/>
    </row>
    <row r="180" spans="1:6" ht="15">
      <c r="A180" s="6"/>
      <c r="B180" s="8" t="s">
        <v>98</v>
      </c>
      <c r="C180" s="18"/>
      <c r="D180" s="18"/>
      <c r="E180" s="18"/>
      <c r="F180" s="18"/>
    </row>
    <row r="181" spans="1:6" ht="15">
      <c r="A181" s="6"/>
      <c r="B181" s="6" t="s">
        <v>107</v>
      </c>
      <c r="C181" s="18"/>
      <c r="D181" s="18"/>
      <c r="E181" s="18"/>
      <c r="F181" s="18"/>
    </row>
    <row r="182" spans="1:6" ht="15">
      <c r="A182" s="6"/>
      <c r="B182" s="6" t="s">
        <v>108</v>
      </c>
      <c r="C182" s="18"/>
      <c r="D182" s="18"/>
      <c r="E182" s="18"/>
      <c r="F182" s="18"/>
    </row>
    <row r="183" spans="1:6" ht="15">
      <c r="A183" s="6"/>
      <c r="B183" s="6" t="s">
        <v>109</v>
      </c>
      <c r="C183" s="18">
        <v>0</v>
      </c>
      <c r="D183" s="18">
        <v>0</v>
      </c>
      <c r="E183" s="18">
        <v>34000</v>
      </c>
      <c r="F183" s="18">
        <f>C183+D183+E183</f>
        <v>34000</v>
      </c>
    </row>
    <row r="184" spans="1:6" ht="15">
      <c r="A184" s="6"/>
      <c r="B184" s="6"/>
      <c r="C184" s="18"/>
      <c r="D184" s="18"/>
      <c r="E184" s="18"/>
      <c r="F184" s="18"/>
    </row>
    <row r="185" spans="1:6" ht="15">
      <c r="A185" s="6"/>
      <c r="B185" s="8" t="s">
        <v>112</v>
      </c>
      <c r="C185" s="18"/>
      <c r="D185" s="18"/>
      <c r="E185" s="18"/>
      <c r="F185" s="18"/>
    </row>
    <row r="186" spans="1:6" ht="15">
      <c r="A186" s="6"/>
      <c r="B186" s="6" t="s">
        <v>113</v>
      </c>
      <c r="C186" s="18"/>
      <c r="D186" s="18"/>
      <c r="E186" s="18"/>
      <c r="F186" s="18"/>
    </row>
    <row r="187" spans="1:6" ht="15">
      <c r="A187" s="6"/>
      <c r="B187" s="6" t="s">
        <v>139</v>
      </c>
      <c r="C187" s="18"/>
      <c r="D187" s="18"/>
      <c r="E187" s="18"/>
      <c r="F187" s="18"/>
    </row>
    <row r="188" spans="1:6" ht="15">
      <c r="A188" s="6"/>
      <c r="B188" s="6" t="s">
        <v>140</v>
      </c>
      <c r="C188" s="18">
        <v>0</v>
      </c>
      <c r="D188" s="18">
        <v>0</v>
      </c>
      <c r="E188" s="18">
        <v>38731</v>
      </c>
      <c r="F188" s="18">
        <f>C188+D188+E188</f>
        <v>38731</v>
      </c>
    </row>
    <row r="189" spans="1:6" ht="15">
      <c r="A189" s="6"/>
      <c r="B189" s="6"/>
      <c r="C189" s="18"/>
      <c r="D189" s="18"/>
      <c r="E189" s="18"/>
      <c r="F189" s="18"/>
    </row>
    <row r="190" spans="1:6" ht="15">
      <c r="A190" s="6"/>
      <c r="B190" s="8" t="s">
        <v>119</v>
      </c>
      <c r="C190" s="18"/>
      <c r="D190" s="18"/>
      <c r="E190" s="18"/>
      <c r="F190" s="18"/>
    </row>
    <row r="191" spans="1:6" ht="15">
      <c r="A191" s="6"/>
      <c r="B191" s="6" t="s">
        <v>120</v>
      </c>
      <c r="C191" s="18"/>
      <c r="D191" s="18"/>
      <c r="E191" s="18"/>
      <c r="F191" s="18"/>
    </row>
    <row r="192" spans="1:6" ht="15">
      <c r="A192" s="6"/>
      <c r="B192" s="6" t="s">
        <v>121</v>
      </c>
      <c r="C192" s="18">
        <v>0</v>
      </c>
      <c r="D192" s="18">
        <v>0</v>
      </c>
      <c r="E192" s="18">
        <v>14950</v>
      </c>
      <c r="F192" s="18">
        <f>C192+D192+E192</f>
        <v>14950</v>
      </c>
    </row>
    <row r="193" spans="1:6" ht="15">
      <c r="A193" s="6"/>
      <c r="B193" s="6"/>
      <c r="C193" s="18"/>
      <c r="D193" s="18"/>
      <c r="E193" s="18"/>
      <c r="F193" s="18"/>
    </row>
    <row r="194" spans="1:6" ht="15">
      <c r="A194" s="6"/>
      <c r="B194" s="8" t="s">
        <v>141</v>
      </c>
      <c r="C194" s="18"/>
      <c r="D194" s="18"/>
      <c r="E194" s="18"/>
      <c r="F194" s="18"/>
    </row>
    <row r="195" spans="1:6" ht="15">
      <c r="A195" s="6"/>
      <c r="B195" s="6" t="s">
        <v>142</v>
      </c>
      <c r="C195" s="18"/>
      <c r="D195" s="18"/>
      <c r="E195" s="18"/>
      <c r="F195" s="18"/>
    </row>
    <row r="196" spans="1:6" ht="15">
      <c r="A196" s="6"/>
      <c r="B196" s="6" t="s">
        <v>143</v>
      </c>
      <c r="C196" s="18"/>
      <c r="D196" s="18"/>
      <c r="E196" s="18"/>
      <c r="F196" s="18"/>
    </row>
    <row r="197" spans="1:6" ht="15">
      <c r="A197" s="6"/>
      <c r="B197" s="6" t="s">
        <v>144</v>
      </c>
      <c r="C197" s="18"/>
      <c r="D197" s="18"/>
      <c r="E197" s="18"/>
      <c r="F197" s="18"/>
    </row>
    <row r="198" spans="1:6" ht="15">
      <c r="A198" s="6"/>
      <c r="B198" s="6" t="s">
        <v>145</v>
      </c>
      <c r="C198" s="18">
        <v>0</v>
      </c>
      <c r="D198" s="18">
        <v>0</v>
      </c>
      <c r="E198" s="18">
        <v>73500</v>
      </c>
      <c r="F198" s="18">
        <f>C198+D198+E198</f>
        <v>73500</v>
      </c>
    </row>
    <row r="199" spans="1:6" ht="15">
      <c r="A199" s="6"/>
      <c r="B199" s="6"/>
      <c r="C199" s="18"/>
      <c r="D199" s="18"/>
      <c r="E199" s="18"/>
      <c r="F199" s="18"/>
    </row>
    <row r="200" spans="1:6" ht="15">
      <c r="A200" s="6"/>
      <c r="B200" s="8" t="s">
        <v>141</v>
      </c>
      <c r="C200" s="18"/>
      <c r="D200" s="18"/>
      <c r="E200" s="18"/>
      <c r="F200" s="18"/>
    </row>
    <row r="201" spans="1:6" ht="15">
      <c r="A201" s="6"/>
      <c r="B201" s="6" t="s">
        <v>142</v>
      </c>
      <c r="C201" s="18"/>
      <c r="D201" s="18"/>
      <c r="E201" s="18"/>
      <c r="F201" s="18"/>
    </row>
    <row r="202" spans="1:6" ht="15">
      <c r="A202" s="6"/>
      <c r="B202" s="6" t="s">
        <v>143</v>
      </c>
      <c r="C202" s="18"/>
      <c r="D202" s="18"/>
      <c r="E202" s="18"/>
      <c r="F202" s="18"/>
    </row>
    <row r="203" spans="1:6" ht="15">
      <c r="A203" s="6"/>
      <c r="B203" s="6" t="s">
        <v>144</v>
      </c>
      <c r="C203" s="18"/>
      <c r="D203" s="18"/>
      <c r="E203" s="18"/>
      <c r="F203" s="18"/>
    </row>
    <row r="204" spans="1:6" ht="15">
      <c r="A204" s="6"/>
      <c r="B204" s="6" t="s">
        <v>146</v>
      </c>
      <c r="C204" s="18">
        <v>27975</v>
      </c>
      <c r="D204" s="18">
        <v>0</v>
      </c>
      <c r="E204" s="18">
        <v>0</v>
      </c>
      <c r="F204" s="18">
        <f>C204+D204+E204</f>
        <v>27975</v>
      </c>
    </row>
    <row r="205" spans="1:6" ht="15">
      <c r="A205" s="6"/>
      <c r="B205" s="6"/>
      <c r="C205" s="18"/>
      <c r="D205" s="18"/>
      <c r="E205" s="18"/>
      <c r="F205" s="18"/>
    </row>
    <row r="206" spans="1:6" ht="15">
      <c r="A206" s="6"/>
      <c r="B206" s="6"/>
      <c r="C206" s="18"/>
      <c r="D206" s="18"/>
      <c r="E206" s="18"/>
      <c r="F206" s="18"/>
    </row>
    <row r="207" spans="1:6" ht="15">
      <c r="A207" s="6" t="s">
        <v>8</v>
      </c>
      <c r="B207" s="9" t="s">
        <v>147</v>
      </c>
      <c r="C207" s="19">
        <f>C210</f>
        <v>1500000</v>
      </c>
      <c r="D207" s="19">
        <f>D210</f>
        <v>1500000</v>
      </c>
      <c r="E207" s="19">
        <f>E210</f>
        <v>0</v>
      </c>
      <c r="F207" s="19">
        <f>C207+D207+E207</f>
        <v>3000000</v>
      </c>
    </row>
    <row r="208" spans="1:6" ht="15">
      <c r="A208" s="6"/>
      <c r="B208" s="8" t="s">
        <v>148</v>
      </c>
      <c r="C208" s="18"/>
      <c r="D208" s="18"/>
      <c r="E208" s="18"/>
      <c r="F208" s="18"/>
    </row>
    <row r="209" spans="1:6" ht="15">
      <c r="A209" s="6"/>
      <c r="B209" s="6" t="s">
        <v>149</v>
      </c>
      <c r="C209" s="18"/>
      <c r="D209" s="18"/>
      <c r="E209" s="18"/>
      <c r="F209" s="18"/>
    </row>
    <row r="210" spans="1:6" ht="15">
      <c r="A210" s="6"/>
      <c r="B210" s="6" t="s">
        <v>150</v>
      </c>
      <c r="C210" s="18">
        <v>1500000</v>
      </c>
      <c r="D210" s="18">
        <v>1500000</v>
      </c>
      <c r="E210" s="18">
        <v>0</v>
      </c>
      <c r="F210" s="18">
        <f>C210+D210+E210</f>
        <v>3000000</v>
      </c>
    </row>
    <row r="211" spans="1:6" ht="15">
      <c r="A211" s="6"/>
      <c r="B211" s="6"/>
      <c r="C211" s="18"/>
      <c r="D211" s="18"/>
      <c r="E211" s="18"/>
      <c r="F211" s="18"/>
    </row>
    <row r="212" spans="1:6" ht="15">
      <c r="A212" s="9"/>
      <c r="B212" s="9"/>
      <c r="C212" s="31"/>
      <c r="D212" s="31"/>
      <c r="E212" s="31"/>
      <c r="F212" s="31"/>
    </row>
    <row r="213" spans="1:6" ht="15">
      <c r="A213" s="6"/>
      <c r="B213" s="6"/>
      <c r="C213" s="27"/>
      <c r="D213" s="27"/>
      <c r="E213" s="27"/>
      <c r="F213" s="27"/>
    </row>
    <row r="214" spans="1:6" ht="15">
      <c r="A214" s="6"/>
      <c r="B214" s="6"/>
      <c r="C214" s="18"/>
      <c r="D214" s="18"/>
      <c r="E214" s="18"/>
      <c r="F214" s="18"/>
    </row>
    <row r="215" spans="1:7" s="2" customFormat="1" ht="15.75">
      <c r="A215" s="7"/>
      <c r="B215" s="7" t="s">
        <v>78</v>
      </c>
      <c r="C215" s="17">
        <f>C164+C207</f>
        <v>1562975</v>
      </c>
      <c r="D215" s="17">
        <f>D164+D207</f>
        <v>1500000</v>
      </c>
      <c r="E215" s="17">
        <f>E164+E207</f>
        <v>282431</v>
      </c>
      <c r="F215" s="17">
        <f>F164+F207</f>
        <v>3345406</v>
      </c>
      <c r="G215" s="23"/>
    </row>
    <row r="216" spans="1:7" s="2" customFormat="1" ht="15.75">
      <c r="A216" s="7"/>
      <c r="B216" s="7"/>
      <c r="C216" s="17"/>
      <c r="D216" s="17"/>
      <c r="E216" s="17"/>
      <c r="F216" s="17"/>
      <c r="G216" s="23"/>
    </row>
    <row r="217" spans="1:6" ht="15">
      <c r="A217" s="9"/>
      <c r="B217" s="9"/>
      <c r="C217" s="19"/>
      <c r="D217" s="19"/>
      <c r="E217" s="19"/>
      <c r="F217" s="19"/>
    </row>
    <row r="218" spans="1:6" ht="15">
      <c r="A218" s="6"/>
      <c r="B218" s="6"/>
      <c r="C218" s="18"/>
      <c r="D218" s="18"/>
      <c r="E218" s="18"/>
      <c r="F218" s="18"/>
    </row>
    <row r="219" spans="1:7" s="2" customFormat="1" ht="15.75">
      <c r="A219" s="7" t="s">
        <v>79</v>
      </c>
      <c r="B219" s="7" t="s">
        <v>93</v>
      </c>
      <c r="C219" s="17"/>
      <c r="D219" s="17"/>
      <c r="E219" s="17"/>
      <c r="F219" s="17"/>
      <c r="G219" s="23"/>
    </row>
    <row r="220" spans="1:8" s="2" customFormat="1" ht="15.75">
      <c r="A220" s="7"/>
      <c r="B220" s="7" t="s">
        <v>94</v>
      </c>
      <c r="C220" s="32">
        <v>0</v>
      </c>
      <c r="D220" s="32">
        <v>0</v>
      </c>
      <c r="E220" s="32">
        <v>2209248</v>
      </c>
      <c r="F220" s="32">
        <v>0</v>
      </c>
      <c r="G220" s="23"/>
      <c r="H220" s="35">
        <f>D224+E224+C220</f>
        <v>-560808</v>
      </c>
    </row>
    <row r="221" spans="1:7" s="2" customFormat="1" ht="15.75">
      <c r="A221" s="10"/>
      <c r="B221" s="10"/>
      <c r="C221" s="21"/>
      <c r="D221" s="21"/>
      <c r="E221" s="21"/>
      <c r="F221" s="19"/>
      <c r="G221" s="23"/>
    </row>
    <row r="222" spans="1:7" s="2" customFormat="1" ht="15.75">
      <c r="A222" s="7"/>
      <c r="B222" s="7"/>
      <c r="C222" s="17"/>
      <c r="D222" s="17"/>
      <c r="E222" s="17"/>
      <c r="F222" s="18"/>
      <c r="G222" s="23"/>
    </row>
    <row r="223" spans="1:7" s="2" customFormat="1" ht="15.75">
      <c r="A223" s="7"/>
      <c r="B223" s="7"/>
      <c r="C223" s="17"/>
      <c r="D223" s="17"/>
      <c r="E223" s="17"/>
      <c r="F223" s="18"/>
      <c r="G223" s="23"/>
    </row>
    <row r="224" spans="1:7" s="2" customFormat="1" ht="15.75">
      <c r="A224" s="7" t="s">
        <v>80</v>
      </c>
      <c r="B224" s="7" t="s">
        <v>81</v>
      </c>
      <c r="C224" s="32">
        <v>-2282124</v>
      </c>
      <c r="D224" s="17">
        <v>-560808</v>
      </c>
      <c r="E224" s="17">
        <v>0</v>
      </c>
      <c r="F224" s="36">
        <v>-633684</v>
      </c>
      <c r="G224" s="23"/>
    </row>
    <row r="225" spans="1:7" s="2" customFormat="1" ht="15.75">
      <c r="A225" s="7"/>
      <c r="B225" s="7"/>
      <c r="C225" s="32"/>
      <c r="D225" s="17"/>
      <c r="E225" s="17"/>
      <c r="F225" s="36"/>
      <c r="G225" s="23"/>
    </row>
    <row r="226" spans="1:6" ht="15">
      <c r="A226" s="9"/>
      <c r="B226" s="9"/>
      <c r="C226" s="19"/>
      <c r="D226" s="19"/>
      <c r="E226" s="19"/>
      <c r="F226" s="19"/>
    </row>
    <row r="227" spans="1:6" ht="15">
      <c r="A227" s="5"/>
      <c r="B227" s="5"/>
      <c r="C227" s="16"/>
      <c r="D227" s="16"/>
      <c r="E227" s="16"/>
      <c r="F227" s="16"/>
    </row>
    <row r="228" spans="1:6" ht="15">
      <c r="A228" s="6"/>
      <c r="B228" s="6"/>
      <c r="C228" s="18"/>
      <c r="D228" s="18"/>
      <c r="E228" s="18"/>
      <c r="F228" s="18"/>
    </row>
    <row r="229" spans="1:6" ht="15">
      <c r="A229" s="6"/>
      <c r="B229" s="6"/>
      <c r="C229" s="18"/>
      <c r="D229" s="18"/>
      <c r="E229" s="18"/>
      <c r="F229" s="18"/>
    </row>
    <row r="230" spans="1:6" ht="15">
      <c r="A230" s="6"/>
      <c r="B230" s="6"/>
      <c r="C230" s="18"/>
      <c r="D230" s="18"/>
      <c r="E230" s="18"/>
      <c r="F230" s="18"/>
    </row>
    <row r="231" spans="1:6" ht="15">
      <c r="A231" s="6"/>
      <c r="B231" s="6"/>
      <c r="C231" s="18"/>
      <c r="D231" s="18"/>
      <c r="E231" s="18"/>
      <c r="F231" s="18"/>
    </row>
    <row r="232" spans="1:6" ht="15">
      <c r="A232" s="6"/>
      <c r="B232" s="6"/>
      <c r="C232" s="18"/>
      <c r="D232" s="18"/>
      <c r="E232" s="18"/>
      <c r="F232" s="18"/>
    </row>
    <row r="233" spans="1:6" ht="15">
      <c r="A233" s="9"/>
      <c r="B233" s="9"/>
      <c r="C233" s="19"/>
      <c r="D233" s="19"/>
      <c r="E233" s="19"/>
      <c r="F233" s="19"/>
    </row>
    <row r="234" spans="1:6" ht="15">
      <c r="A234" s="12"/>
      <c r="B234" s="12"/>
      <c r="C234" s="37">
        <f>(C54+C157)-(C144+C215)</f>
        <v>-2282124</v>
      </c>
      <c r="D234" s="37">
        <f>(D54+D157)-(D144+D215)</f>
        <v>-560808</v>
      </c>
      <c r="E234" s="37">
        <f>(E54+E157)-(E144+E215)</f>
        <v>2209248</v>
      </c>
      <c r="F234" s="37">
        <f>(F54+F157)-(F144+F215)</f>
        <v>-633684</v>
      </c>
    </row>
    <row r="235" spans="1:6" ht="15">
      <c r="A235" s="12"/>
      <c r="B235" s="12"/>
      <c r="C235" s="37"/>
      <c r="D235" s="37"/>
      <c r="E235" s="37"/>
      <c r="F235" s="37"/>
    </row>
    <row r="236" spans="1:6" ht="15">
      <c r="A236" s="12"/>
      <c r="B236" s="12"/>
      <c r="C236" s="37"/>
      <c r="D236" s="37"/>
      <c r="E236" s="37"/>
      <c r="F236" s="37"/>
    </row>
    <row r="237" spans="1:6" ht="15">
      <c r="A237" s="12"/>
      <c r="B237" s="12"/>
      <c r="C237" s="37"/>
      <c r="D237" s="37"/>
      <c r="E237" s="37"/>
      <c r="F237" s="37"/>
    </row>
    <row r="238" spans="1:6" ht="15">
      <c r="A238" s="12"/>
      <c r="B238" s="12"/>
      <c r="C238" s="37"/>
      <c r="D238" s="37"/>
      <c r="E238" s="37"/>
      <c r="F238" s="37"/>
    </row>
    <row r="239" spans="1:6" ht="15">
      <c r="A239" s="12"/>
      <c r="B239" s="12"/>
      <c r="C239" s="37"/>
      <c r="D239" s="37"/>
      <c r="E239" s="37"/>
      <c r="F239" s="37"/>
    </row>
    <row r="240" ht="15">
      <c r="F240" s="20"/>
    </row>
    <row r="242" ht="15.75">
      <c r="G242" s="33"/>
    </row>
  </sheetData>
  <printOptions/>
  <pageMargins left="0.984251968503937" right="0.3937007874015748" top="0.5905511811023623" bottom="0.5905511811023623" header="0.5118110236220472" footer="0.5118110236220472"/>
  <pageSetup horizontalDpi="120" verticalDpi="120" orientation="portrait" paperSize="9" scale="84" r:id="rId1"/>
  <rowBreaks count="3" manualBreakCount="3">
    <brk id="57" max="255" man="1"/>
    <brk id="115" max="255" man="1"/>
    <brk id="267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1:G43"/>
  <sheetViews>
    <sheetView workbookViewId="0" topLeftCell="A1">
      <selection activeCell="F18" sqref="F18"/>
    </sheetView>
  </sheetViews>
  <sheetFormatPr defaultColWidth="9.00390625" defaultRowHeight="12.75"/>
  <cols>
    <col min="9" max="9" width="44.375" style="0" customWidth="1"/>
  </cols>
  <sheetData>
    <row r="1" s="1" customFormat="1" ht="15">
      <c r="G1" s="23"/>
    </row>
    <row r="2" s="1" customFormat="1" ht="15">
      <c r="G2" s="23"/>
    </row>
    <row r="3" s="1" customFormat="1" ht="15">
      <c r="G3" s="23"/>
    </row>
    <row r="4" s="1" customFormat="1" ht="15">
      <c r="G4" s="23"/>
    </row>
    <row r="5" s="1" customFormat="1" ht="15">
      <c r="G5" s="23"/>
    </row>
    <row r="6" s="1" customFormat="1" ht="15">
      <c r="G6" s="23"/>
    </row>
    <row r="7" s="1" customFormat="1" ht="15">
      <c r="G7" s="23"/>
    </row>
    <row r="8" s="1" customFormat="1" ht="15">
      <c r="G8" s="23"/>
    </row>
    <row r="9" s="1" customFormat="1" ht="15">
      <c r="G9" s="23"/>
    </row>
    <row r="10" s="1" customFormat="1" ht="15">
      <c r="G10" s="23"/>
    </row>
    <row r="11" s="1" customFormat="1" ht="15">
      <c r="G11" s="23"/>
    </row>
    <row r="12" s="1" customFormat="1" ht="15">
      <c r="G12" s="23"/>
    </row>
    <row r="13" s="1" customFormat="1" ht="15">
      <c r="G13" s="23"/>
    </row>
    <row r="14" s="1" customFormat="1" ht="15">
      <c r="G14" s="23"/>
    </row>
    <row r="15" s="1" customFormat="1" ht="15">
      <c r="G15" s="23"/>
    </row>
    <row r="16" s="1" customFormat="1" ht="15">
      <c r="G16" s="23"/>
    </row>
    <row r="17" s="1" customFormat="1" ht="15">
      <c r="G17" s="23"/>
    </row>
    <row r="18" s="1" customFormat="1" ht="15">
      <c r="G18" s="23"/>
    </row>
    <row r="19" s="1" customFormat="1" ht="15">
      <c r="G19" s="23"/>
    </row>
    <row r="20" s="1" customFormat="1" ht="15">
      <c r="G20" s="23"/>
    </row>
    <row r="21" s="1" customFormat="1" ht="15">
      <c r="G21" s="23"/>
    </row>
    <row r="22" s="1" customFormat="1" ht="15">
      <c r="G22" s="23"/>
    </row>
    <row r="23" s="1" customFormat="1" ht="15">
      <c r="G23" s="23"/>
    </row>
    <row r="24" s="1" customFormat="1" ht="15">
      <c r="G24" s="23"/>
    </row>
    <row r="25" s="1" customFormat="1" ht="15">
      <c r="G25" s="23"/>
    </row>
    <row r="26" s="1" customFormat="1" ht="15">
      <c r="G26" s="23"/>
    </row>
    <row r="27" s="1" customFormat="1" ht="15">
      <c r="G27" s="23"/>
    </row>
    <row r="28" s="1" customFormat="1" ht="15">
      <c r="G28" s="23"/>
    </row>
    <row r="29" s="1" customFormat="1" ht="15">
      <c r="G29" s="23"/>
    </row>
    <row r="30" s="1" customFormat="1" ht="15">
      <c r="G30" s="23"/>
    </row>
    <row r="31" s="1" customFormat="1" ht="15">
      <c r="G31" s="23"/>
    </row>
    <row r="32" s="1" customFormat="1" ht="15">
      <c r="G32" s="23"/>
    </row>
    <row r="33" s="1" customFormat="1" ht="15">
      <c r="G33" s="23"/>
    </row>
    <row r="34" s="1" customFormat="1" ht="15">
      <c r="G34" s="23"/>
    </row>
    <row r="35" s="1" customFormat="1" ht="15">
      <c r="G35" s="23"/>
    </row>
    <row r="36" s="1" customFormat="1" ht="15">
      <c r="G36" s="23"/>
    </row>
    <row r="37" s="1" customFormat="1" ht="15">
      <c r="G37" s="23"/>
    </row>
    <row r="38" s="1" customFormat="1" ht="15">
      <c r="G38" s="23"/>
    </row>
    <row r="39" s="1" customFormat="1" ht="15">
      <c r="G39" s="23"/>
    </row>
    <row r="40" s="1" customFormat="1" ht="15">
      <c r="G40" s="23"/>
    </row>
    <row r="41" s="1" customFormat="1" ht="15">
      <c r="G41" s="23"/>
    </row>
    <row r="42" s="1" customFormat="1" ht="15">
      <c r="G42" s="23"/>
    </row>
    <row r="43" s="1" customFormat="1" ht="15">
      <c r="G43" s="23"/>
    </row>
  </sheetData>
  <printOptions/>
  <pageMargins left="0.75" right="0.75" top="1" bottom="1" header="0.5" footer="0.5"/>
  <pageSetup horizontalDpi="360" verticalDpi="360" orientation="portrait" paperSize="9" scale="73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Wodzisław Śl.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UM</cp:lastModifiedBy>
  <cp:lastPrinted>2004-12-29T09:10:12Z</cp:lastPrinted>
  <dcterms:created xsi:type="dcterms:W3CDTF">2002-03-22T07:41:33Z</dcterms:created>
  <dcterms:modified xsi:type="dcterms:W3CDTF">2005-01-03T10:12:05Z</dcterms:modified>
  <cp:category/>
  <cp:version/>
  <cp:contentType/>
  <cp:contentStatus/>
</cp:coreProperties>
</file>