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00" windowHeight="6480" tabRatio="601" firstSheet="5" activeTab="8"/>
  </bookViews>
  <sheets>
    <sheet name="DOCHODY" sheetId="1" r:id="rId1"/>
    <sheet name="WYDATKI" sheetId="2" r:id="rId2"/>
    <sheet name="PRZYCH. I ROZ." sheetId="3" r:id="rId3"/>
    <sheet name="ZAKŁ.BUDŻ." sheetId="4" r:id="rId4"/>
    <sheet name="DOT.NA CELE PUB." sheetId="5" r:id="rId5"/>
    <sheet name="PL.FIN.ZAD.ZLEC" sheetId="6" r:id="rId6"/>
    <sheet name="DOT.CEL POROZUM." sheetId="7" r:id="rId7"/>
    <sheet name="JEDN.POMOC." sheetId="8" r:id="rId8"/>
    <sheet name="ŚROD.SPECJ." sheetId="9" r:id="rId9"/>
    <sheet name="Arkusz 1" sheetId="10" r:id="rId10"/>
    <sheet name="Arkusz9" sheetId="11" r:id="rId11"/>
    <sheet name="Arkusz8" sheetId="12" r:id="rId12"/>
    <sheet name="Arkusz6" sheetId="13" r:id="rId13"/>
    <sheet name="Arkusz5" sheetId="14" r:id="rId14"/>
    <sheet name="Arkusz4" sheetId="15" r:id="rId15"/>
  </sheets>
  <definedNames>
    <definedName name="_xlnm.Print_Area" localSheetId="5">'PL.FIN.ZAD.ZLEC'!$A$1:$G$145</definedName>
    <definedName name="_xlnm.Print_Area" localSheetId="1">'WYDATKI'!$A$1:$F$414</definedName>
  </definedNames>
  <calcPr fullCalcOnLoad="1"/>
</workbook>
</file>

<file path=xl/sharedStrings.xml><?xml version="1.0" encoding="utf-8"?>
<sst xmlns="http://schemas.openxmlformats.org/spreadsheetml/2006/main" count="1129" uniqueCount="693">
  <si>
    <t>-Stowarzyszenie Rodzin Katolickich</t>
  </si>
  <si>
    <t>-działalność sportowa wśród dzieci i młodzieży</t>
  </si>
  <si>
    <t xml:space="preserve">         1. wydatki pochodne od umów zlecenia</t>
  </si>
  <si>
    <t>L.p.</t>
  </si>
  <si>
    <t>Dział</t>
  </si>
  <si>
    <t>Wyszczególnienie</t>
  </si>
  <si>
    <r>
      <t xml:space="preserve">       </t>
    </r>
    <r>
      <rPr>
        <sz val="12"/>
        <rFont val="Arial CE"/>
        <family val="2"/>
      </rPr>
      <t>Plan na</t>
    </r>
  </si>
  <si>
    <t>DOCHODY WŁASNE</t>
  </si>
  <si>
    <t xml:space="preserve">    w tym:</t>
  </si>
  <si>
    <t xml:space="preserve">      z czego:</t>
  </si>
  <si>
    <t xml:space="preserve">              - podatek dochodowy od osób fizycznych</t>
  </si>
  <si>
    <t xml:space="preserve">              - podatek dochodowy od osób prawnych</t>
  </si>
  <si>
    <t xml:space="preserve">    z czego:</t>
  </si>
  <si>
    <t xml:space="preserve">            - podatek od posiadania psów</t>
  </si>
  <si>
    <t xml:space="preserve">            - wpływy z karty podatkowej</t>
  </si>
  <si>
    <t xml:space="preserve">     w tym:</t>
  </si>
  <si>
    <t xml:space="preserve">                     D O C H O D Y</t>
  </si>
  <si>
    <t>BUDŻETU MIASTA WODZISŁAWIA ŚLĄSKIEGO</t>
  </si>
  <si>
    <t xml:space="preserve">        w zł.</t>
  </si>
  <si>
    <t xml:space="preserve">            podatków pobieranych na rzecz budżetu</t>
  </si>
  <si>
    <t xml:space="preserve">            państwa i świadczeń społecznych</t>
  </si>
  <si>
    <t xml:space="preserve">                                                                          Załącznik Nr 1</t>
  </si>
  <si>
    <t xml:space="preserve">                                                                          do uchwały Rady Miejskiej</t>
  </si>
  <si>
    <t xml:space="preserve"> </t>
  </si>
  <si>
    <t>Rozdz.</t>
  </si>
  <si>
    <t xml:space="preserve"> - wydatki bieżące</t>
  </si>
  <si>
    <t>Pozostała działalność</t>
  </si>
  <si>
    <t>-wydatki bieżące</t>
  </si>
  <si>
    <t>LEŚNICTWO</t>
  </si>
  <si>
    <t>- wydatki majątkowe</t>
  </si>
  <si>
    <t>Drogi publiczne gminne</t>
  </si>
  <si>
    <t>- wydatki bieżące</t>
  </si>
  <si>
    <t>zadania własne</t>
  </si>
  <si>
    <t>zadania zlecone</t>
  </si>
  <si>
    <t>Zakłady gospodarki mieszkaniowej</t>
  </si>
  <si>
    <t>Ochotnicze straże pożarne</t>
  </si>
  <si>
    <t xml:space="preserve">   z czego:</t>
  </si>
  <si>
    <t>OŚWIATA I WYCHOWANIE</t>
  </si>
  <si>
    <t>Szkoły podstawowe</t>
  </si>
  <si>
    <t xml:space="preserve">                                             - 3 -</t>
  </si>
  <si>
    <t xml:space="preserve">            1. wynagrodzenia i wydatki pochodne</t>
  </si>
  <si>
    <t xml:space="preserve">            2. pozostałe wydatki</t>
  </si>
  <si>
    <t>Dowożenie uczniów do szkół</t>
  </si>
  <si>
    <t>OCHRONA ZDROWIA</t>
  </si>
  <si>
    <t>Urzędy wojewódzkie</t>
  </si>
  <si>
    <t xml:space="preserve">             1. wynagrodzenia i wydatki pochodne</t>
  </si>
  <si>
    <t>BEZPIECZEŃSTWO PUBLICZNE</t>
  </si>
  <si>
    <t>Obrona cywilna</t>
  </si>
  <si>
    <t>RÓŻNE ROZLICZENIA</t>
  </si>
  <si>
    <t>URZĘDY NACZELNYCH ORGANÓW</t>
  </si>
  <si>
    <t>ROLNICTWO I ŁOWIECTWO</t>
  </si>
  <si>
    <t>010</t>
  </si>
  <si>
    <t>01008</t>
  </si>
  <si>
    <t>020</t>
  </si>
  <si>
    <t>600</t>
  </si>
  <si>
    <t>TRANSPORT I ŁĄCZNOŚĆ</t>
  </si>
  <si>
    <t>60016</t>
  </si>
  <si>
    <t>700</t>
  </si>
  <si>
    <t>70005</t>
  </si>
  <si>
    <t>Gospodarka gruntami i nieruchomościami</t>
  </si>
  <si>
    <t>02095</t>
  </si>
  <si>
    <t>GOSPODARKA MIESZKANIOWA</t>
  </si>
  <si>
    <t>710</t>
  </si>
  <si>
    <t>DZIAŁALNOŚĆ USŁUGOWA</t>
  </si>
  <si>
    <t>71002</t>
  </si>
  <si>
    <t>Jednostki organizacji i nadzoru inwestycyjnego</t>
  </si>
  <si>
    <t>- wydatki  bieżące</t>
  </si>
  <si>
    <t>750</t>
  </si>
  <si>
    <t>ADMINISTRACJA PUBLICZNA</t>
  </si>
  <si>
    <t>75011</t>
  </si>
  <si>
    <t xml:space="preserve">  z czego:</t>
  </si>
  <si>
    <t xml:space="preserve">   1. wynagrodzenia i pochodne</t>
  </si>
  <si>
    <t>75022</t>
  </si>
  <si>
    <t>75023</t>
  </si>
  <si>
    <t>Urzędy gmin /miast i miast na prawach</t>
  </si>
  <si>
    <t xml:space="preserve"> z czego:</t>
  </si>
  <si>
    <t xml:space="preserve">             2. pozostałe wydatki</t>
  </si>
  <si>
    <t>75095</t>
  </si>
  <si>
    <t>751</t>
  </si>
  <si>
    <t>75101</t>
  </si>
  <si>
    <t>WŁADZY PAŃSTWOWEJ, KONTROLI</t>
  </si>
  <si>
    <t>I OCHRONY PRAWA ORAZ SĄDOWNICTWA</t>
  </si>
  <si>
    <t xml:space="preserve">Urzędy naczelnych organów władzy </t>
  </si>
  <si>
    <t>państwowej, kontroli i ochrony prawa</t>
  </si>
  <si>
    <t>754</t>
  </si>
  <si>
    <t>I OCHRONA PRZECIWPOŻAROWA</t>
  </si>
  <si>
    <t>75412</t>
  </si>
  <si>
    <t xml:space="preserve">           1. pochodne od umów zlecenia</t>
  </si>
  <si>
    <t xml:space="preserve">           2. pozostałe wydatki</t>
  </si>
  <si>
    <t>75414</t>
  </si>
  <si>
    <t>75416</t>
  </si>
  <si>
    <t>757</t>
  </si>
  <si>
    <t>OBSŁUGA DŁUGU PUBLICZNEGO</t>
  </si>
  <si>
    <t>75702</t>
  </si>
  <si>
    <t>Obsługa papierów wartościowych, kredytów</t>
  </si>
  <si>
    <t>i pożyczek jednostek samorządu</t>
  </si>
  <si>
    <t>terytorialnego</t>
  </si>
  <si>
    <t xml:space="preserve">         1. wydatki na obsługę długu jednostki</t>
  </si>
  <si>
    <t xml:space="preserve">             samorządu terytorialnego</t>
  </si>
  <si>
    <t>758</t>
  </si>
  <si>
    <t>75818</t>
  </si>
  <si>
    <t>Rezerwy ogólne i  celowe</t>
  </si>
  <si>
    <t>801</t>
  </si>
  <si>
    <t>80101</t>
  </si>
  <si>
    <t>80110</t>
  </si>
  <si>
    <t>80113</t>
  </si>
  <si>
    <t>80114</t>
  </si>
  <si>
    <t>Zespoły ekonomiczno-administracyjne</t>
  </si>
  <si>
    <t>szkół</t>
  </si>
  <si>
    <t>851</t>
  </si>
  <si>
    <t>85117</t>
  </si>
  <si>
    <t>Zakłady opiekuńczo-lecznicze i pielęgnacyjno</t>
  </si>
  <si>
    <t>opiekuńcze</t>
  </si>
  <si>
    <t>85154</t>
  </si>
  <si>
    <t>Przeciwdziałanie alkoholizmowi</t>
  </si>
  <si>
    <t xml:space="preserve">            2. dotacje</t>
  </si>
  <si>
    <t>85195</t>
  </si>
  <si>
    <t xml:space="preserve">            3. pozostałe wydatki</t>
  </si>
  <si>
    <t>Domy pomocy społecznej</t>
  </si>
  <si>
    <t>Żłobki</t>
  </si>
  <si>
    <t>Zasiłki i pomoc w naturze oraz składki na</t>
  </si>
  <si>
    <t>Dodatki mieszkaniowe</t>
  </si>
  <si>
    <t>85316</t>
  </si>
  <si>
    <t>Zasiłki rodzinne, pielęgnacyjne i wychowawcze</t>
  </si>
  <si>
    <t>Ośrodki pomocy społecznej</t>
  </si>
  <si>
    <t xml:space="preserve"> zadania zlecone</t>
  </si>
  <si>
    <t xml:space="preserve">              1. wynagrodzenia i wydatki pochodne</t>
  </si>
  <si>
    <t xml:space="preserve">              2. pozostałe wydatki</t>
  </si>
  <si>
    <t xml:space="preserve">Usługi opiekuńcze i specjalistyczne </t>
  </si>
  <si>
    <t>usługi opiekuńcze</t>
  </si>
  <si>
    <t xml:space="preserve">              1. dotacje</t>
  </si>
  <si>
    <t>854</t>
  </si>
  <si>
    <t>EDUKACYJNA OPIEKA WYCHOWAWCZA</t>
  </si>
  <si>
    <t>85401</t>
  </si>
  <si>
    <t>Świetlice szkolne</t>
  </si>
  <si>
    <t>85407</t>
  </si>
  <si>
    <t>900</t>
  </si>
  <si>
    <t>GOSPODARKA KOMUNALNA I OCHRONA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</si>
  <si>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</si>
  <si>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</si>
  <si>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</si>
  <si>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</si>
  <si>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</si>
  <si>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</si>
  <si>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</si>
  <si>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</si>
  <si>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</t>
  </si>
  <si>
    <t>NARODOWEGO</t>
  </si>
  <si>
    <t>92109</t>
  </si>
  <si>
    <t>Domy i ośrodki kultury, świetlice i kluby</t>
  </si>
  <si>
    <t>- dotacja dla instytucji upowszechniania</t>
  </si>
  <si>
    <t xml:space="preserve">  kultury</t>
  </si>
  <si>
    <t>92116</t>
  </si>
  <si>
    <t>Biblioteki</t>
  </si>
  <si>
    <t>92118</t>
  </si>
  <si>
    <t>Muzea</t>
  </si>
  <si>
    <t>92195</t>
  </si>
  <si>
    <t>926</t>
  </si>
  <si>
    <t>KULTURA FIZYCZNA I SPORT</t>
  </si>
  <si>
    <t>92604</t>
  </si>
  <si>
    <t>Instytucje kultury fizycznej</t>
  </si>
  <si>
    <t>92695</t>
  </si>
  <si>
    <t>Pozostałe wydatki</t>
  </si>
  <si>
    <t>756</t>
  </si>
  <si>
    <t>2. PODATKI</t>
  </si>
  <si>
    <t>3. OPŁATY</t>
  </si>
  <si>
    <t>4. DOCHODY Z MAJĄTKU GMINY</t>
  </si>
  <si>
    <t xml:space="preserve">   w tym:</t>
  </si>
  <si>
    <r>
      <t xml:space="preserve">         </t>
    </r>
    <r>
      <rPr>
        <sz val="12"/>
        <rFont val="Arial CE"/>
        <family val="2"/>
      </rPr>
      <t>2/ sprzedaż mieszkań komunalnych</t>
    </r>
  </si>
  <si>
    <t xml:space="preserve">         3/ dochody z mienia komunalnego</t>
  </si>
  <si>
    <t xml:space="preserve">         4/ dzierżawa gruntów, wieczyste </t>
  </si>
  <si>
    <t xml:space="preserve">         5/ dzierżawy majątku PGK po </t>
  </si>
  <si>
    <t xml:space="preserve">             zlikwidowanych przedsiębiorstwach </t>
  </si>
  <si>
    <t xml:space="preserve">         6/ dzierżawa "Mototechniki"</t>
  </si>
  <si>
    <t xml:space="preserve">         7/ pozostałe dzierżawy</t>
  </si>
  <si>
    <t>ŚRODOWISKA</t>
  </si>
  <si>
    <r>
      <t xml:space="preserve">                                  </t>
    </r>
    <r>
      <rPr>
        <b/>
        <sz val="14"/>
        <rFont val="Arial CE"/>
        <family val="2"/>
      </rPr>
      <t>OGÓŁEM:</t>
    </r>
  </si>
  <si>
    <t xml:space="preserve">               przy ul. Bogumińskiej 4</t>
  </si>
  <si>
    <t xml:space="preserve">           1/ dzierżawa pomieszczeń w budynku</t>
  </si>
  <si>
    <t xml:space="preserve">     1/ opłaty czynszowe za wynajem pomieszczeń</t>
  </si>
  <si>
    <t>5. POZOSTAŁE DOCHODY</t>
  </si>
  <si>
    <t xml:space="preserve">       1/ za wydawanie świadectw miejsca</t>
  </si>
  <si>
    <t xml:space="preserve">        1/ za wyrysy i wypisy z planu </t>
  </si>
  <si>
    <t xml:space="preserve">            zagospodarowania przestrzennego</t>
  </si>
  <si>
    <t xml:space="preserve">        1/ wpływy za świadczone usługi co </t>
  </si>
  <si>
    <t xml:space="preserve">       3/ odsetki od rachunku bankowego</t>
  </si>
  <si>
    <t xml:space="preserve">          /z siłowni, rekreacji konnej, kortów</t>
  </si>
  <si>
    <t xml:space="preserve">           tenisowych, mini golfa, parkingu,</t>
  </si>
  <si>
    <t xml:space="preserve">       2/ dochody z reklam i składek członkowskich</t>
  </si>
  <si>
    <t>II.</t>
  </si>
  <si>
    <t xml:space="preserve">   - administrację rządową</t>
  </si>
  <si>
    <t>III.</t>
  </si>
  <si>
    <t xml:space="preserve"> w tym:</t>
  </si>
  <si>
    <t>Różne rozliczenia</t>
  </si>
  <si>
    <t xml:space="preserve">  1/ część oświatowa</t>
  </si>
  <si>
    <t>Załącznik Nr 3</t>
  </si>
  <si>
    <t>do uchwały Rady Miejskiej</t>
  </si>
  <si>
    <t xml:space="preserve">     §</t>
  </si>
  <si>
    <t>PRZYCHODY</t>
  </si>
  <si>
    <t>ROZCHODY</t>
  </si>
  <si>
    <t xml:space="preserve">                w zł</t>
  </si>
  <si>
    <t xml:space="preserve">                           OGÓŁEM:</t>
  </si>
  <si>
    <t>w tym:</t>
  </si>
  <si>
    <t>pożyczek i kredytów</t>
  </si>
  <si>
    <t>w zł.</t>
  </si>
  <si>
    <t xml:space="preserve">                                                                                      W Y D A T K I</t>
  </si>
  <si>
    <t xml:space="preserve">      Kryterium ludnościowe</t>
  </si>
  <si>
    <t xml:space="preserve">     Kryterium obszarowe</t>
  </si>
  <si>
    <t>liczba</t>
  </si>
  <si>
    <t>mieszka.</t>
  </si>
  <si>
    <t xml:space="preserve">    %</t>
  </si>
  <si>
    <t>udziału</t>
  </si>
  <si>
    <t xml:space="preserve">kwota </t>
  </si>
  <si>
    <t xml:space="preserve">   ha</t>
  </si>
  <si>
    <t xml:space="preserve">     %</t>
  </si>
  <si>
    <t>kwota</t>
  </si>
  <si>
    <t>w zł</t>
  </si>
  <si>
    <t>RAZEM</t>
  </si>
  <si>
    <t>(4+7)</t>
  </si>
  <si>
    <t xml:space="preserve">                                                 1.</t>
  </si>
  <si>
    <t xml:space="preserve">         2.</t>
  </si>
  <si>
    <t xml:space="preserve">        3.</t>
  </si>
  <si>
    <t xml:space="preserve">        4.</t>
  </si>
  <si>
    <t xml:space="preserve">      5.</t>
  </si>
  <si>
    <t xml:space="preserve">        6.</t>
  </si>
  <si>
    <t xml:space="preserve">        7.</t>
  </si>
  <si>
    <t xml:space="preserve">        8.</t>
  </si>
  <si>
    <t>Dochody</t>
  </si>
  <si>
    <t>Dotacja</t>
  </si>
  <si>
    <t>Ogółem</t>
  </si>
  <si>
    <t>Pochodne od</t>
  </si>
  <si>
    <t>własne i inne</t>
  </si>
  <si>
    <t>z budżetu</t>
  </si>
  <si>
    <t>przychody</t>
  </si>
  <si>
    <t>wydatki</t>
  </si>
  <si>
    <t>wynagrodzeń</t>
  </si>
  <si>
    <t>dział 700 rozdz. 70001</t>
  </si>
  <si>
    <t xml:space="preserve">                       NAZWA ROZDZIAŁU</t>
  </si>
  <si>
    <t>Kwota dotacji</t>
  </si>
  <si>
    <t xml:space="preserve">  1. Jedłownik Osiedle</t>
  </si>
  <si>
    <t xml:space="preserve">  4.  Nowe Miasto</t>
  </si>
  <si>
    <t xml:space="preserve">  5. Osiedle XXX lecia, Piastów, Dąbrówki</t>
  </si>
  <si>
    <r>
      <t xml:space="preserve">  </t>
    </r>
    <r>
      <rPr>
        <sz val="11"/>
        <rFont val="Arial CE"/>
        <family val="2"/>
      </rPr>
      <t>8. Wilchwy</t>
    </r>
  </si>
  <si>
    <r>
      <t xml:space="preserve">  </t>
    </r>
    <r>
      <rPr>
        <sz val="11"/>
        <rFont val="Arial CE"/>
        <family val="2"/>
      </rPr>
      <t>9. Zawada</t>
    </r>
  </si>
  <si>
    <r>
      <t xml:space="preserve">   </t>
    </r>
    <r>
      <rPr>
        <b/>
        <u val="single"/>
        <sz val="11"/>
        <rFont val="Arial CE"/>
        <family val="2"/>
      </rPr>
      <t>R A Z E M.</t>
    </r>
  </si>
  <si>
    <t xml:space="preserve">  7. Stare Miasto</t>
  </si>
  <si>
    <t>(Służby Komunalne Miasta)</t>
  </si>
  <si>
    <t>(Zakład Gospodarki Mieszkaniowej</t>
  </si>
  <si>
    <t>i Remontowej)</t>
  </si>
  <si>
    <t xml:space="preserve">          O G Ó Ł E M.:</t>
  </si>
  <si>
    <t>1.</t>
  </si>
  <si>
    <t>3.</t>
  </si>
  <si>
    <t>- programy profilaktyczne</t>
  </si>
  <si>
    <t>- posiłki dla najbiedniejszych</t>
  </si>
  <si>
    <t>2.</t>
  </si>
  <si>
    <t>- promocja zdrowia wśród dzieci, młodzieży,</t>
  </si>
  <si>
    <t xml:space="preserve">  dorosłych</t>
  </si>
  <si>
    <t>- promocja programów prozdrowotnych</t>
  </si>
  <si>
    <t>- prowadzenie noclegowni dla bezdomnych</t>
  </si>
  <si>
    <t>4.</t>
  </si>
  <si>
    <t>- stowarzyszenia kultury fizycznej</t>
  </si>
  <si>
    <t>- związki stowarzyszeń kultury fizycznej</t>
  </si>
  <si>
    <t>O G Ó Ł E M.</t>
  </si>
  <si>
    <t>BEZPIECZEŃSTWO PUBLICZNE I OCHRONA</t>
  </si>
  <si>
    <t>PRZECIWPOŻAROWA</t>
  </si>
  <si>
    <t>Placówki wychowania pozaszkolnego</t>
  </si>
  <si>
    <t xml:space="preserve">                                                                                do uchwały Rady Miejskiej</t>
  </si>
  <si>
    <t>Nazwa środka specjalnego</t>
  </si>
  <si>
    <t>Przychody</t>
  </si>
  <si>
    <t>Wydatki</t>
  </si>
  <si>
    <t>I.</t>
  </si>
  <si>
    <t xml:space="preserve">           użytkowania wieczystego przysługującego</t>
  </si>
  <si>
    <t xml:space="preserve">           osobom fizycznym w prawo własności</t>
  </si>
  <si>
    <t xml:space="preserve">  przeciwpożarowa</t>
  </si>
  <si>
    <t xml:space="preserve">       2/ koszty upomnienia</t>
  </si>
  <si>
    <t xml:space="preserve">       1/ wpływy za świadczone usługi</t>
  </si>
  <si>
    <t>DOTACJE CELOWE</t>
  </si>
  <si>
    <t xml:space="preserve">  - opieka nad cmentarzami i grobami wojennymi</t>
  </si>
  <si>
    <t xml:space="preserve">  - prowadzenie i aktualizacja rejestru wyborców</t>
  </si>
  <si>
    <t xml:space="preserve">  w tym:</t>
  </si>
  <si>
    <t xml:space="preserve"> - prowadzenie placówki pracy pozaszkolnej</t>
  </si>
  <si>
    <t xml:space="preserve">                                 - 2 -</t>
  </si>
  <si>
    <t>80195</t>
  </si>
  <si>
    <t>z czego:</t>
  </si>
  <si>
    <t xml:space="preserve">            1. dotacje</t>
  </si>
  <si>
    <t>Placówki opiekuńczo-wychowawcze</t>
  </si>
  <si>
    <t>85415</t>
  </si>
  <si>
    <t>Pomoc materialna dla uczniów</t>
  </si>
  <si>
    <t xml:space="preserve">          1. Rady jednostek pomocniczych</t>
  </si>
  <si>
    <t xml:space="preserve">           zadania własne</t>
  </si>
  <si>
    <t xml:space="preserve">           zadania  zlecone</t>
  </si>
  <si>
    <r>
      <t xml:space="preserve">                          </t>
    </r>
    <r>
      <rPr>
        <b/>
        <sz val="14"/>
        <rFont val="Arial CE"/>
        <family val="2"/>
      </rPr>
      <t>W Y D A T K I</t>
    </r>
  </si>
  <si>
    <t>Straż Miejska</t>
  </si>
  <si>
    <t>- dotacja dla instytucji upowszechniania kult.</t>
  </si>
  <si>
    <t>- wydatki bieżące  z czego:</t>
  </si>
  <si>
    <t xml:space="preserve">                                                                                        do uchwały Rady Miejskiej</t>
  </si>
  <si>
    <t xml:space="preserve">                                                                             P L A N</t>
  </si>
  <si>
    <t xml:space="preserve">                            PRZYCHODÓW I WYDATKÓW ZAKŁADÓW BUDŻETOWYCH</t>
  </si>
  <si>
    <t xml:space="preserve">                                                                                                     do uchwały Rady Miejskiej</t>
  </si>
  <si>
    <t xml:space="preserve">          DLA PODMIOTÓW NIE ZALICZANYCH DO SEKTORA FINANSÓW</t>
  </si>
  <si>
    <t xml:space="preserve">     PUBLICZNYCH I NIE DZIAŁAJĄCYCH W CELU OSIĄGNIĘCIA ZYSKU.</t>
  </si>
  <si>
    <t xml:space="preserve">                       Z ZAKRESU ADMINISTRACJI RZĄDOWEJ ORAZ INNYCH ZADAŃ</t>
  </si>
  <si>
    <t xml:space="preserve">                       ZLECONYCH JEDNOSTKOM SAMORZĄDU TERYTORIALNEGO USTAWAMI</t>
  </si>
  <si>
    <t>Plan dochodów</t>
  </si>
  <si>
    <t>Kwota dochodów</t>
  </si>
  <si>
    <t xml:space="preserve">do odprowadzenia </t>
  </si>
  <si>
    <t>do  budżetu państwa</t>
  </si>
  <si>
    <t>Plan wydatków</t>
  </si>
  <si>
    <t xml:space="preserve">§ </t>
  </si>
  <si>
    <t>I. ZADANIA BIEŻĄCE Z ZAKRESU ADMINISTRACJI</t>
  </si>
  <si>
    <r>
      <t xml:space="preserve">   </t>
    </r>
    <r>
      <rPr>
        <b/>
        <sz val="10"/>
        <rFont val="Arial CE"/>
        <family val="2"/>
      </rPr>
      <t>RZĄDOWEJ ORAZ INNYCH ZADAŃ ZLECONYCH</t>
    </r>
  </si>
  <si>
    <t>Dotacje celowe otrzymane z budżetu państwa na realizację</t>
  </si>
  <si>
    <t xml:space="preserve">zadań bieżących z zakresu administracji rządowej oraz </t>
  </si>
  <si>
    <t>innych zadań zleconych gminie (związkom gmin) ustawami</t>
  </si>
  <si>
    <t>zleconych jednostkom samorządu terytorialnego</t>
  </si>
  <si>
    <t>z tego:</t>
  </si>
  <si>
    <t xml:space="preserve">               1. wynagrodzenia i wydatki pochodne</t>
  </si>
  <si>
    <t xml:space="preserve">                                     - 2 -</t>
  </si>
  <si>
    <t>URZĘDY NACZELNYCH ORGANÓW WŁADZY PAŃSTW.</t>
  </si>
  <si>
    <t>KONTROLI I OCHRONY PRAWA ORAZ SĄDOWNICTWA</t>
  </si>
  <si>
    <t>Urzędy naczelnych organów władzy państwowej kontroli</t>
  </si>
  <si>
    <t>i ochrony prawa</t>
  </si>
  <si>
    <t>Zasiłki i pomoc w naturze oraz składki na ubezpieczenia</t>
  </si>
  <si>
    <t xml:space="preserve">                                        - 3 -</t>
  </si>
  <si>
    <t xml:space="preserve">           1. wynagrodzenia i wydatki pochodne</t>
  </si>
  <si>
    <t>Usługi opiekuńcze i specjalistyczne usługi opiekuńcze</t>
  </si>
  <si>
    <t xml:space="preserve">                                          - 4 -</t>
  </si>
  <si>
    <t>Dotacje celowe otrzymane z budżetu państwa na zadania</t>
  </si>
  <si>
    <t>z organami administracji rządowej</t>
  </si>
  <si>
    <t>II. ZADANIA BIEŻĄCE REALIZOWANE PRZEZ GMINĘ</t>
  </si>
  <si>
    <t>bieżące relizowane przez gminę na podstwie porozumień</t>
  </si>
  <si>
    <t>OGÓŁEM ( I + II )</t>
  </si>
  <si>
    <t>90002</t>
  </si>
  <si>
    <t>Gospodarka odpadami</t>
  </si>
  <si>
    <t xml:space="preserve">do uchwały R.M.. </t>
  </si>
  <si>
    <t>NA PODSTAWIE POROZUMIEŃ MIĘDZY JEDNOSTKAMI</t>
  </si>
  <si>
    <t xml:space="preserve">    PLAN DOTACJI CELOWEJ</t>
  </si>
  <si>
    <t xml:space="preserve">          NA ZADANIA REALIZOWANE PRZEZ GMINĘ</t>
  </si>
  <si>
    <t xml:space="preserve">                                                               PLAN FINANSOWY ZADAŃ</t>
  </si>
  <si>
    <t xml:space="preserve">Spłaty otrzymanych krajowych </t>
  </si>
  <si>
    <t xml:space="preserve">    w planowanych dochodach</t>
  </si>
  <si>
    <t>Przedszkola</t>
  </si>
  <si>
    <t>dział 900 rozdz. 90017</t>
  </si>
  <si>
    <t>Zakłady gospodarki komunalnej</t>
  </si>
  <si>
    <t>Załącznik Nr 4</t>
  </si>
  <si>
    <t>Zasiłki i pomoc w naturze oraz</t>
  </si>
  <si>
    <t>składki na ubezpieczenia społeczne</t>
  </si>
  <si>
    <t>Składki na ubezpieczenie zdrowotne opłacane za osoby</t>
  </si>
  <si>
    <t>pobierające niektóre świadczenia z pomocy społecznej</t>
  </si>
  <si>
    <t>Cmentarze</t>
  </si>
  <si>
    <t>Izby rolnicze</t>
  </si>
  <si>
    <t>01095</t>
  </si>
  <si>
    <t>71035</t>
  </si>
  <si>
    <t xml:space="preserve">        1. wydatki pochodne od umów zlecenia</t>
  </si>
  <si>
    <t xml:space="preserve">        2. pozostałe wydatki</t>
  </si>
  <si>
    <t xml:space="preserve">      1. pochodne od składki na ubez. społ.</t>
  </si>
  <si>
    <t xml:space="preserve">      2. pozostałe wydatki</t>
  </si>
  <si>
    <t>Składki na ubezpieczenie zdrowotne</t>
  </si>
  <si>
    <t>opłacane za osoby pobierające niektóre</t>
  </si>
  <si>
    <t>świadczenia z pomocy społecznej</t>
  </si>
  <si>
    <t xml:space="preserve">  zadania zlecone</t>
  </si>
  <si>
    <t xml:space="preserve">          2. pozostałe wydatki</t>
  </si>
  <si>
    <t xml:space="preserve">         1/ sprzedaż terenów, działek i garaży</t>
  </si>
  <si>
    <t xml:space="preserve">            /dzierżawa MHC, Marko, Bomark, Dom,</t>
  </si>
  <si>
    <t xml:space="preserve">            Jonatan III/</t>
  </si>
  <si>
    <t xml:space="preserve">         9/ zwrot opłaty za energię elektr. i wodę</t>
  </si>
  <si>
    <t xml:space="preserve">          1/ odsetki od lokat</t>
  </si>
  <si>
    <t xml:space="preserve">           i nieterminowych wpłat</t>
  </si>
  <si>
    <t xml:space="preserve">- składki zdrowotne opłacane za osoby </t>
  </si>
  <si>
    <t xml:space="preserve">  pobierające zasiłki stałe, renty socjalne, zasiłki</t>
  </si>
  <si>
    <t xml:space="preserve">  stałe wyrównawcze, gwarantowane zasiłki okres.</t>
  </si>
  <si>
    <t xml:space="preserve">               2. pozostałe wydatki (bieżące USC)</t>
  </si>
  <si>
    <t xml:space="preserve"> - wydatki bieżące  z czego:</t>
  </si>
  <si>
    <t xml:space="preserve">   2. pozostałe wydatki</t>
  </si>
  <si>
    <t xml:space="preserve">          pochodzenia zwierząt i czynsz dzierżawny</t>
  </si>
  <si>
    <t xml:space="preserve">          za obwody łowieckie</t>
  </si>
  <si>
    <t>01030</t>
  </si>
  <si>
    <t>IV.</t>
  </si>
  <si>
    <t xml:space="preserve">PRZYCHODY I ROZCHODY Z ZACIĄGNIĘTYCH I OTRZYMANYCH </t>
  </si>
  <si>
    <t>Przychody z zaciągniętych pożyczek</t>
  </si>
  <si>
    <t>i kredytów na rynku krajowym</t>
  </si>
  <si>
    <t xml:space="preserve">  Jednorodzinnych Kopernika - część</t>
  </si>
  <si>
    <t xml:space="preserve">  północna w Wodzisławiu Śl.</t>
  </si>
  <si>
    <t>ubezpieczenia społeczne</t>
  </si>
  <si>
    <t xml:space="preserve">           - podatek od czynności cywilno-prawnych</t>
  </si>
  <si>
    <t xml:space="preserve">           - odsetki od podatków</t>
  </si>
  <si>
    <t xml:space="preserve">            4. podatek od posiadania psów</t>
  </si>
  <si>
    <t xml:space="preserve">            5. podatek od czynności cywilno-prawnych</t>
  </si>
  <si>
    <t>1. UDZIAŁY W PODATKU DOCHODOWYM</t>
  </si>
  <si>
    <r>
      <t xml:space="preserve">                     </t>
    </r>
    <r>
      <rPr>
        <b/>
        <sz val="14"/>
        <rFont val="Arial CE"/>
        <family val="2"/>
      </rPr>
      <t>OGÓŁEM:</t>
    </r>
  </si>
  <si>
    <t>- 2 -</t>
  </si>
  <si>
    <t>Administracja publiczna</t>
  </si>
  <si>
    <t xml:space="preserve">           1/ wpływy z opłaty administracyjnej</t>
  </si>
  <si>
    <t xml:space="preserve">            za czynności urzędowe - wpis do ewidencji</t>
  </si>
  <si>
    <t xml:space="preserve">            Dział. Gospodarczej</t>
  </si>
  <si>
    <t>Dochody od osób prawnych, osób fizycznych</t>
  </si>
  <si>
    <t>i od innych jednostek nie posiadających</t>
  </si>
  <si>
    <t>- 3 -</t>
  </si>
  <si>
    <t xml:space="preserve">            z czego:</t>
  </si>
  <si>
    <t xml:space="preserve"> Administracja publiczna</t>
  </si>
  <si>
    <t>Oświata i wychowanie</t>
  </si>
  <si>
    <t>Gospodarka mieszkaniowa</t>
  </si>
  <si>
    <t>Kultura fizyczna i sport</t>
  </si>
  <si>
    <t xml:space="preserve"> Rolnictwo i łowiectwo</t>
  </si>
  <si>
    <t xml:space="preserve"> Działalność usługowa</t>
  </si>
  <si>
    <t xml:space="preserve">          ze Starostwa Powiatowego, Biura Paszport,</t>
  </si>
  <si>
    <t xml:space="preserve">          (Wydz. Administracyjno-Gospodarczy)</t>
  </si>
  <si>
    <t xml:space="preserve">            (Wydz. Organizacyjny)</t>
  </si>
  <si>
    <t xml:space="preserve"> Bezpieczeństwo publiczne i ochrona </t>
  </si>
  <si>
    <t>- 4 -</t>
  </si>
  <si>
    <t xml:space="preserve"> Różne rozliczenia</t>
  </si>
  <si>
    <t xml:space="preserve"> Kultura fizyczna i sport</t>
  </si>
  <si>
    <t>- 5 -</t>
  </si>
  <si>
    <t>- 6 -</t>
  </si>
  <si>
    <t xml:space="preserve">    na podstawie porozumień z organami </t>
  </si>
  <si>
    <t>Urząd Kultury Fizycznej i Sportu - modernizacja</t>
  </si>
  <si>
    <t>stadionu sportowego MOSiR</t>
  </si>
  <si>
    <r>
      <t xml:space="preserve"> </t>
    </r>
    <r>
      <rPr>
        <b/>
        <sz val="12"/>
        <rFont val="Arial CE"/>
        <family val="2"/>
      </rPr>
      <t xml:space="preserve">SUBWENCJA OGÓLNA Z BUDŻETU </t>
    </r>
  </si>
  <si>
    <r>
      <t xml:space="preserve"> </t>
    </r>
    <r>
      <rPr>
        <b/>
        <sz val="12"/>
        <rFont val="Arial CE"/>
        <family val="2"/>
      </rPr>
      <t>PAŃSTWA</t>
    </r>
  </si>
  <si>
    <t>- 7 -</t>
  </si>
  <si>
    <t xml:space="preserve">         8/ wpływy z tytułu przekształcenia prawa </t>
  </si>
  <si>
    <t xml:space="preserve">                ZESTAWIENIE  PRZYCHODÓW I WYDATKÓW</t>
  </si>
  <si>
    <t xml:space="preserve">                    KRAJOWYCH POŻYCZEK I KREDYTÓW</t>
  </si>
  <si>
    <t>1/ pożyczka z Wojewódzkiego Funduszu</t>
  </si>
  <si>
    <t xml:space="preserve">    Ochrony Środowiska i Gospodarki Wodnej</t>
  </si>
  <si>
    <t xml:space="preserve">    na dofinansowanie zadania:</t>
  </si>
  <si>
    <t>-  budowa kanalizacji sanitarnej i deszczowej</t>
  </si>
  <si>
    <t xml:space="preserve">   na terenie Osiedla Domków</t>
  </si>
  <si>
    <t>- kanalizacja sanitarna Olszyny</t>
  </si>
  <si>
    <t xml:space="preserve">    wydatków nie znajdujących pokrycia</t>
  </si>
  <si>
    <t xml:space="preserve">  Gosława w dz. Kokoszyce</t>
  </si>
  <si>
    <t>- budowa kanalizacji sanitarnej i deszczowej</t>
  </si>
  <si>
    <t xml:space="preserve">  zad.1 w Wodzisławiu Śl.</t>
  </si>
  <si>
    <t xml:space="preserve">  w ul. Bogumińskiej dz. Stare Miasto etap I</t>
  </si>
  <si>
    <t xml:space="preserve">  etap I zad. 2   ul. Powstańców</t>
  </si>
  <si>
    <t xml:space="preserve">  w dz. Stare Miasto  w Wodzisławiu Śl. -</t>
  </si>
  <si>
    <t>- modernizacja systemu zasilania w ciepło</t>
  </si>
  <si>
    <t xml:space="preserve">  wraz z termomodernizacją budynku mieszk.</t>
  </si>
  <si>
    <t xml:space="preserve">  przy ul. Górniczej 2,4,6 w Wodzisławiu Śl.</t>
  </si>
  <si>
    <t xml:space="preserve">  wraz z termomodernizacją budynków mieszk.</t>
  </si>
  <si>
    <t xml:space="preserve">  oraz Rynek 18, Opolskiego 1 w Wodzisł.Śl.</t>
  </si>
  <si>
    <t xml:space="preserve">  usługowych przy ul. Rynek 16/17, Sądowa 2</t>
  </si>
  <si>
    <t>- modernizacja kotłowni c.o i c.w węglowej</t>
  </si>
  <si>
    <t xml:space="preserve">  w Szkole Podstawowej Nr 1</t>
  </si>
  <si>
    <t xml:space="preserve">  w Szkole Podstawowej Nr 17</t>
  </si>
  <si>
    <t xml:space="preserve">                                                                          Załącznik Nr 2</t>
  </si>
  <si>
    <t>Melioracje wodne</t>
  </si>
  <si>
    <t>Różne rozliczenia finansowe</t>
  </si>
  <si>
    <t>Gimnazja</t>
  </si>
  <si>
    <t xml:space="preserve">            3. pozostałe wydatki         </t>
  </si>
  <si>
    <t>Dokształcanie i doskonalenie nauczycieli</t>
  </si>
  <si>
    <t>§ § 4010,4040</t>
  </si>
  <si>
    <t>§ § 4110,4120</t>
  </si>
  <si>
    <t xml:space="preserve">         NA CELE PUBLICZNE ZWIĄZANE Z REALIZACJĄ ZADAŃ MIASTA</t>
  </si>
  <si>
    <t>(Nazwa podmiotu / Realizowane zadanie)</t>
  </si>
  <si>
    <t>oraz organizacja imprez rekreacyjnych dla</t>
  </si>
  <si>
    <t>mieszkańców Wodzisławia Śląskiego</t>
  </si>
  <si>
    <t>realizowane przez:</t>
  </si>
  <si>
    <t xml:space="preserve">            1.w zakresie ewidencji ludności i dowodów </t>
  </si>
  <si>
    <t xml:space="preserve">              obowiązku obrony, sprawy zgromadzeń</t>
  </si>
  <si>
    <t xml:space="preserve">            2. wydatki rzeczowe i usługi USC</t>
  </si>
  <si>
    <t>- zadania nadzorowane przez Wydział Zarządzania Kryzysow.</t>
  </si>
  <si>
    <t>- zadania nadzorowane przez Wydział Rozwoju Regionalnego</t>
  </si>
  <si>
    <t>- zadania nadzorowane przez Wydział Spraw Obywatelskich</t>
  </si>
  <si>
    <t xml:space="preserve">  i Migracji, z czego:</t>
  </si>
  <si>
    <t>Dochody budżetu państwa związane z realizacją zadań</t>
  </si>
  <si>
    <t xml:space="preserve">   GMINIE (ZWIĄZKOM GMIN) USTAWAMI</t>
  </si>
  <si>
    <t xml:space="preserve">          - wydatki bieżące</t>
  </si>
  <si>
    <t xml:space="preserve">         2. pozostałe wydatki</t>
  </si>
  <si>
    <t xml:space="preserve">         1. pochodne od składki na ubezpieczenie społeczne</t>
  </si>
  <si>
    <t xml:space="preserve">    NA PODSTAWIE POROZUMIEŃ Z ORGANAMI</t>
  </si>
  <si>
    <t xml:space="preserve">    ADMINISTRACJI RZĄDOWEJ</t>
  </si>
  <si>
    <t>ZADANIA BIEŻĄCE REALIZOWANE</t>
  </si>
  <si>
    <t xml:space="preserve">PRZEZ GMINĘ NA PODSTAWIE </t>
  </si>
  <si>
    <t xml:space="preserve">POROZUMIEŃ MIĘDZY JEDNOSTKAMI </t>
  </si>
  <si>
    <t xml:space="preserve">                               DO DYSPOZYCJI JEDNOSTEK POMOCNICZYCH ( ZGODNIE Z § 10 UCHWAŁY)</t>
  </si>
  <si>
    <t>- budowa kanalizacji sanitarnej ul. Miczurina -</t>
  </si>
  <si>
    <t xml:space="preserve">     zadania własne</t>
  </si>
  <si>
    <t xml:space="preserve">    zadania zlecone</t>
  </si>
  <si>
    <t xml:space="preserve">           osobistych, USC, sprawy z ustawy o powszechnym</t>
  </si>
  <si>
    <t>Dotacje celowe otrzymane z budżetu państwa na inwestycje</t>
  </si>
  <si>
    <t>i zakupy inwestycjne z zakresu administracji rządowej</t>
  </si>
  <si>
    <t>oraz innych zadań zleconych gminom ustawami</t>
  </si>
  <si>
    <t xml:space="preserve">                     NA   2004  ROK</t>
  </si>
  <si>
    <t xml:space="preserve">        2004 rok</t>
  </si>
  <si>
    <r>
      <t xml:space="preserve">                          </t>
    </r>
    <r>
      <rPr>
        <b/>
        <sz val="14"/>
        <rFont val="Arial CE"/>
        <family val="2"/>
      </rPr>
      <t xml:space="preserve"> NA   2004  ROK</t>
    </r>
  </si>
  <si>
    <t>Plan na 2004 rok</t>
  </si>
  <si>
    <t xml:space="preserve">                                         NA  2004 ROK</t>
  </si>
  <si>
    <t xml:space="preserve">                      2004 rok</t>
  </si>
  <si>
    <t xml:space="preserve">                                                                     NA  2004 ROK.</t>
  </si>
  <si>
    <t xml:space="preserve">        DOTACJE PRZEDMIOTOWE  Z BUDŻETU MIASTA W 2004 ROKU </t>
  </si>
  <si>
    <t xml:space="preserve">                                                                NA  2004 ROK.</t>
  </si>
  <si>
    <t>na 2004 rok</t>
  </si>
  <si>
    <t xml:space="preserve">         SAMORZĄDU TERYTORIALNEGO NA 2004 ROK.</t>
  </si>
  <si>
    <t xml:space="preserve">                   ŚRODKÓW SPECJALNYCH W 2004 ROKU</t>
  </si>
  <si>
    <t xml:space="preserve">  części biologicznej oczyszczalni ścieków</t>
  </si>
  <si>
    <t xml:space="preserve">  "Karkoszka II " w Wodzisławiu Śl.</t>
  </si>
  <si>
    <t>- modernizacja części mechanicznej i budowa</t>
  </si>
  <si>
    <t>2/ pożyczka z Narodowego Funduszu</t>
  </si>
  <si>
    <t>3/ kredyt na finansowanie</t>
  </si>
  <si>
    <t>- budowa kanalizacji sanitarnej w dzielnicy</t>
  </si>
  <si>
    <t xml:space="preserve">  Karkoszka - Czyżowicka etap I w W-wiu Śl.</t>
  </si>
  <si>
    <t xml:space="preserve">  wraz z termomodernizacją siedmiu  </t>
  </si>
  <si>
    <t xml:space="preserve">  budynków mieszkalnych przy ul. Górniczej</t>
  </si>
  <si>
    <t>- likwidacja pieców węglowych na rzecz</t>
  </si>
  <si>
    <t xml:space="preserve">  zabudowy pompy ciepła jako źródła ciepła</t>
  </si>
  <si>
    <t xml:space="preserve">     i Gospodarki Wodnej w zakresie:</t>
  </si>
  <si>
    <t xml:space="preserve">  w instalacjach c.o. i c.w.u w budynkach</t>
  </si>
  <si>
    <t xml:space="preserve">  mieszkalnych w Wodzisławiu Śl.</t>
  </si>
  <si>
    <t>1/ Wojewódzki Fundusz Ochrony Środowiska</t>
  </si>
  <si>
    <t xml:space="preserve">  zabudowy pompy ciepła, instalacji c.o. </t>
  </si>
  <si>
    <t xml:space="preserve">  i c.w.u. w budynkach mieszkalnych przy ul.</t>
  </si>
  <si>
    <t xml:space="preserve">  Jana 13,15; Apteczna 2,4, Rynek 22,23,24 </t>
  </si>
  <si>
    <t xml:space="preserve">  w Wodzisławiu Śl.</t>
  </si>
  <si>
    <t xml:space="preserve">- podłączenie do miejskiego systemu </t>
  </si>
  <si>
    <t xml:space="preserve">  ciepłowniczego budynku MOK "Centrum" </t>
  </si>
  <si>
    <t xml:space="preserve">  w Wodzisławiu Śl. wraz z jego dociepleniem</t>
  </si>
  <si>
    <t>- termomodernizacja budynku Biblioteki</t>
  </si>
  <si>
    <t xml:space="preserve">  Miejskiej w Wodzisławiu Śl.</t>
  </si>
  <si>
    <t>2/ kredyt obrotowy</t>
  </si>
  <si>
    <t xml:space="preserve">- na sfinansowanie wydatków nie znajdujących </t>
  </si>
  <si>
    <t xml:space="preserve">  pokrycia w planowanych dochodach</t>
  </si>
  <si>
    <t>POMOC SPOŁECZNA</t>
  </si>
  <si>
    <t>społeczne</t>
  </si>
  <si>
    <t xml:space="preserve">  2. Jedłownik, Turzyczka, Karkoszka</t>
  </si>
  <si>
    <t xml:space="preserve">  3.  Kokoszyce</t>
  </si>
  <si>
    <r>
      <t xml:space="preserve">  </t>
    </r>
    <r>
      <rPr>
        <sz val="11"/>
        <rFont val="Arial CE"/>
        <family val="2"/>
      </rPr>
      <t xml:space="preserve">6. Radlin II </t>
    </r>
  </si>
  <si>
    <t xml:space="preserve">                                        Na 2004 rok w Dziale 900 Rozdz.90095 - Pozostała działalność</t>
  </si>
  <si>
    <t xml:space="preserve">       ( §§ 2310, 2320, 6610 )</t>
  </si>
  <si>
    <t xml:space="preserve">SAMORZĄDU TERYTORIALNEGO </t>
  </si>
  <si>
    <t>- wpłaty gmin dotyczące oczyszczalni ścieków</t>
  </si>
  <si>
    <t xml:space="preserve">  Karkoszka</t>
  </si>
  <si>
    <t xml:space="preserve">                                            ( per saldo )</t>
  </si>
  <si>
    <t>Dochody od osób prawnych, od osób fizycznych</t>
  </si>
  <si>
    <t>osobowości prawnej oraz wydatki związane</t>
  </si>
  <si>
    <t>z ich poborem</t>
  </si>
  <si>
    <t xml:space="preserve">                                      - osoby prawne</t>
  </si>
  <si>
    <t xml:space="preserve">                                      - osoby fizyczne</t>
  </si>
  <si>
    <t xml:space="preserve">            - podatek rolny </t>
  </si>
  <si>
    <t xml:space="preserve">            - podatek od nieruchomości </t>
  </si>
  <si>
    <t xml:space="preserve">            - podatek leśny </t>
  </si>
  <si>
    <t xml:space="preserve">            - podatek od środków transportowych</t>
  </si>
  <si>
    <t xml:space="preserve">           z czego:</t>
  </si>
  <si>
    <t xml:space="preserve">            3. podatek od środków transportowych</t>
  </si>
  <si>
    <t xml:space="preserve">            6. karta podatkowa</t>
  </si>
  <si>
    <t xml:space="preserve">            7. podatek od spadków i darowizn</t>
  </si>
  <si>
    <t xml:space="preserve">           4/ opłaty za zezwolenie na sprzedaż alkoholu</t>
  </si>
  <si>
    <t xml:space="preserve">           3/ opłata targowa</t>
  </si>
  <si>
    <t xml:space="preserve">           2/ opłata skarbowa</t>
  </si>
  <si>
    <t xml:space="preserve">           1/ opłata eksploatacyjna</t>
  </si>
  <si>
    <t xml:space="preserve">             użytkowanie, opłaty geodezyjne</t>
  </si>
  <si>
    <t xml:space="preserve">             pochodzących od Olszar, Krupa</t>
  </si>
  <si>
    <t xml:space="preserve">        i czynsz z mieszkań służbowych:</t>
  </si>
  <si>
    <t xml:space="preserve">                         - w szkołach</t>
  </si>
  <si>
    <t xml:space="preserve">                         - w przedszkolach</t>
  </si>
  <si>
    <t xml:space="preserve">                         - w gimnazjum</t>
  </si>
  <si>
    <t xml:space="preserve">                         - w Domu Nauczyciela</t>
  </si>
  <si>
    <t>Pozostałe zadania w zakresie polityki społecznej</t>
  </si>
  <si>
    <t xml:space="preserve">         w Żłobku</t>
  </si>
  <si>
    <t xml:space="preserve">      1/ dochody z dzierżawy - czynsze (MOSiR)</t>
  </si>
  <si>
    <t xml:space="preserve">        2/ wpływy z firmy Sport Premium za </t>
  </si>
  <si>
    <t xml:space="preserve">            umieszczenie tablicy ogłoszeń na terenie</t>
  </si>
  <si>
    <t xml:space="preserve">            Urzędu Miasta  (Wydz. Pr. i Dz. Gosp.)</t>
  </si>
  <si>
    <t xml:space="preserve">        3/ za sprzedaż specyfikacji do przetargu</t>
  </si>
  <si>
    <t xml:space="preserve">              i inne (Wydz.IMiGK i AG)</t>
  </si>
  <si>
    <t xml:space="preserve">        4/ 0,3 i 0,1% wynagrodzenia płatników</t>
  </si>
  <si>
    <t xml:space="preserve">       1/ mandaty  i grzywny Straży Miejskiej</t>
  </si>
  <si>
    <t xml:space="preserve">          2/ 5 % wpływ dochodów związanych</t>
  </si>
  <si>
    <t xml:space="preserve">              z realizacją zadań z zakresu administracji</t>
  </si>
  <si>
    <t xml:space="preserve">              rządowej  (Wydz. SO)</t>
  </si>
  <si>
    <t>852</t>
  </si>
  <si>
    <t>Pomoc społeczna</t>
  </si>
  <si>
    <t xml:space="preserve">        1/ 0,3% wynagrodzenia potrącanego </t>
  </si>
  <si>
    <t xml:space="preserve">            z podatku pobranego przez płatnika MOPS</t>
  </si>
  <si>
    <t xml:space="preserve">        2/ odsetki od rachunku bankowego MOPS</t>
  </si>
  <si>
    <t xml:space="preserve">          domu noclegowego, pływalni/</t>
  </si>
  <si>
    <t>1. na zadania z zakresu administracji rządowej</t>
  </si>
  <si>
    <t xml:space="preserve">     (w tym USC - 8.000 zł)</t>
  </si>
  <si>
    <t>Urzędy naczelnych organów władzy państwowej,</t>
  </si>
  <si>
    <t>kontroli i ochrony prawa oraz sądownictwa</t>
  </si>
  <si>
    <t xml:space="preserve">- ubezpieczenia społeczne </t>
  </si>
  <si>
    <t>- zasiłki rodzinne, pielęgnacyjne i wychowawcze</t>
  </si>
  <si>
    <t>- ośrodki pomocy społecznej</t>
  </si>
  <si>
    <t>- usługi opiekuńcze świadczone przez siostry PCK</t>
  </si>
  <si>
    <t xml:space="preserve">   u osób z zaburzeniami psychicznymi</t>
  </si>
  <si>
    <t>2. na zadania bieżące realizowane przez Gminę</t>
  </si>
  <si>
    <t xml:space="preserve">    administracji rządowej</t>
  </si>
  <si>
    <t>Działalność usługowa</t>
  </si>
  <si>
    <t xml:space="preserve">    podstawie porozumień między jednostkami</t>
  </si>
  <si>
    <t xml:space="preserve">    samorządu terytorialnego</t>
  </si>
  <si>
    <t>3. na zadania bieżące realizowane na</t>
  </si>
  <si>
    <t>Bezpieczeństwo publiczne i ochrona</t>
  </si>
  <si>
    <t>przeciwpożarowa</t>
  </si>
  <si>
    <t>- obrona cywilna</t>
  </si>
  <si>
    <t xml:space="preserve">- wpłaty gmin Kornowac i Mszana </t>
  </si>
  <si>
    <t xml:space="preserve">   na działalność Straży Miejskiej</t>
  </si>
  <si>
    <t>Edukacyjna opieka wychowawcza</t>
  </si>
  <si>
    <t xml:space="preserve">   na oś. XXX Lecia</t>
  </si>
  <si>
    <t>Gospodarka komunalna i ochrona środowiska</t>
  </si>
  <si>
    <t xml:space="preserve"> - dotacje gmin na oczyszczalnię ścieków</t>
  </si>
  <si>
    <t>- dotacja dla   Miejskiej i Powiatowej Biblioteki</t>
  </si>
  <si>
    <t xml:space="preserve">  Publicznej</t>
  </si>
  <si>
    <t xml:space="preserve">    Karkoszka II - Marklowice, Radlin, Gorzyce</t>
  </si>
  <si>
    <t>Kultura i ochrona dziedzictwa narodowego</t>
  </si>
  <si>
    <t>- Stowarzyszenie gmin Dorzecza Górnej Odry</t>
  </si>
  <si>
    <t xml:space="preserve">  Euroregion Silesia w Raciborzu -Międzynarodowe</t>
  </si>
  <si>
    <t xml:space="preserve">  Spotkanie Przedsiebiorców</t>
  </si>
  <si>
    <t>- Państwowy Fundusz Rehabilitacji Osób Niepełn.</t>
  </si>
  <si>
    <t xml:space="preserve">  na zrekompensowanie utraconych przez gminę </t>
  </si>
  <si>
    <t xml:space="preserve">  dochodów z tytułu zwolnień określonych w ustawie</t>
  </si>
  <si>
    <t xml:space="preserve">  o rehabilitacji zawodowej i społecznej oraz</t>
  </si>
  <si>
    <t xml:space="preserve">  zatrudnieniu osób niepełnosprawnych</t>
  </si>
  <si>
    <t xml:space="preserve">- Przedsiębiorstwo Wodociągów i Kanalizacji </t>
  </si>
  <si>
    <t xml:space="preserve">  Spółka z o.o. w Wodzisławiu Śl. - modernizacja</t>
  </si>
  <si>
    <t xml:space="preserve">  oczyszczalni ścieków Karkoszka II</t>
  </si>
  <si>
    <t xml:space="preserve">  2/ część równoważąca subwencji ogólnej</t>
  </si>
  <si>
    <t>-wydatki majątkowe</t>
  </si>
  <si>
    <t>Rady gmin/miast i miast na prawach powiatu/</t>
  </si>
  <si>
    <t>powiatu/</t>
  </si>
  <si>
    <t xml:space="preserve">OSOBOWOŚCI PRAWNEJ ORAZ </t>
  </si>
  <si>
    <t>WYDATKI ZWIĄZANE Z ICH POBOREM</t>
  </si>
  <si>
    <r>
      <t>Pobór podatków, opłat i niepodatkowych</t>
    </r>
    <r>
      <rPr>
        <b/>
        <sz val="12"/>
        <rFont val="Arial CE"/>
        <family val="2"/>
      </rPr>
      <t xml:space="preserve"> </t>
    </r>
  </si>
  <si>
    <t>należności budżetowych</t>
  </si>
  <si>
    <t>1. wynagrodzenia agencyjno-prowizyjne</t>
  </si>
  <si>
    <t xml:space="preserve">    i wydatki pochodne</t>
  </si>
  <si>
    <t xml:space="preserve">                                             - 4 -</t>
  </si>
  <si>
    <t xml:space="preserve">                                             - 5 -</t>
  </si>
  <si>
    <t>85201</t>
  </si>
  <si>
    <t>85202</t>
  </si>
  <si>
    <t>85213</t>
  </si>
  <si>
    <t>85214</t>
  </si>
  <si>
    <t>85215</t>
  </si>
  <si>
    <t xml:space="preserve">                                             - 6 -</t>
  </si>
  <si>
    <t>85219</t>
  </si>
  <si>
    <t>85228</t>
  </si>
  <si>
    <t>85295</t>
  </si>
  <si>
    <t xml:space="preserve">POZOSTAŁE ZADANIA W ZAKRESIE </t>
  </si>
  <si>
    <t>POLITYKI SPOŁECZEJ</t>
  </si>
  <si>
    <t xml:space="preserve">                                             - 7 -</t>
  </si>
  <si>
    <t>- dotacja dla instytucji upowszechniania kultury</t>
  </si>
  <si>
    <t xml:space="preserve">                                             - 8 -</t>
  </si>
  <si>
    <t xml:space="preserve">             1. wydatki pochodne od umów </t>
  </si>
  <si>
    <t xml:space="preserve">                 zlecenia</t>
  </si>
  <si>
    <t xml:space="preserve">             2. dotacje</t>
  </si>
  <si>
    <t xml:space="preserve">             3. pozostałe wydatki</t>
  </si>
  <si>
    <t xml:space="preserve">                                                                   do uchwały Rady Miejskiej</t>
  </si>
  <si>
    <t xml:space="preserve">           - podatek od spadków i darowizn</t>
  </si>
  <si>
    <t xml:space="preserve">            1. podatek rolny - osoby fizyczne</t>
  </si>
  <si>
    <t xml:space="preserve">            2. podatek od nieruchomości </t>
  </si>
  <si>
    <t xml:space="preserve">DOCHODY OD OSÓB PRAWNYCH, </t>
  </si>
  <si>
    <t>OD OSÓB FIZYCZNYCH I OD INNYCH</t>
  </si>
  <si>
    <t>JEDNOSTEK NIEPOSIADAJĄCYCH</t>
  </si>
  <si>
    <t>4/ wolne środki z 2003 roku</t>
  </si>
  <si>
    <t xml:space="preserve">  z przeznaczeniem na:</t>
  </si>
  <si>
    <t xml:space="preserve">     Kopernika część północna</t>
  </si>
  <si>
    <t xml:space="preserve">   - oczyszczalnia ścieków Karkoszka II</t>
  </si>
  <si>
    <t xml:space="preserve">   - kanalizacja sanitarna Olszyny</t>
  </si>
  <si>
    <t xml:space="preserve">     terenie miasta Wodzisławia Śląskiego</t>
  </si>
  <si>
    <t xml:space="preserve">   - modernizacja dróg dojazd. do pól na</t>
  </si>
  <si>
    <t xml:space="preserve">   - budowę kanalizacji sanitarnej i deszczow.</t>
  </si>
  <si>
    <t xml:space="preserve">     na terenie Os. Domków Jednorodzinnych</t>
  </si>
  <si>
    <t xml:space="preserve">   - progr. współpracy polsko - niemieckiej</t>
  </si>
  <si>
    <t xml:space="preserve">         1/ odsetki od rachunku bankowego:</t>
  </si>
  <si>
    <t xml:space="preserve">            w tym:  - Miejski Zespół Obsł. Plac. Oświat.</t>
  </si>
  <si>
    <t xml:space="preserve">                         - Przedszkola</t>
  </si>
  <si>
    <t xml:space="preserve">         2/ wpływy z usług (odpłatność dzieci </t>
  </si>
  <si>
    <t xml:space="preserve">          i personelu za wyżywienie, dopłata MOPS-u</t>
  </si>
  <si>
    <t xml:space="preserve">          do wyżywienia, opłata stała za pobyt </t>
  </si>
  <si>
    <t xml:space="preserve">          dziecka w Przedszkolu</t>
  </si>
  <si>
    <t>- dotacja do świetlic profilaktyczno- wychowawcz.</t>
  </si>
  <si>
    <t>- WFOŚiGW - likwidacja pieców węglowych</t>
  </si>
  <si>
    <t xml:space="preserve">  na rzecz zabudowy pompy ciepła instalacji c.o</t>
  </si>
  <si>
    <t xml:space="preserve">  c.w.u w budynkach mieszkalnych przy ul. Jana</t>
  </si>
  <si>
    <t xml:space="preserve">  13,15, Aptecznej 2,4, Rynek 22,23,24 etap II</t>
  </si>
  <si>
    <t>- EKOFundusz - likwidacja pieców węglowych</t>
  </si>
  <si>
    <t>CELOWYCH I INNYCH ŹRÓDEŁ</t>
  </si>
  <si>
    <t>DOTACJE CELOWE Z FUNDUSZY</t>
  </si>
  <si>
    <t>Zakłady Gospodarki mieszkaniowej</t>
  </si>
  <si>
    <t xml:space="preserve">              1. dotacja dla zakładu budżetowego</t>
  </si>
  <si>
    <t xml:space="preserve">                         w zł</t>
  </si>
  <si>
    <t xml:space="preserve">                                                                                                     Załącznik Nr 5</t>
  </si>
  <si>
    <t>Załącznik Nr 6</t>
  </si>
  <si>
    <t xml:space="preserve">                                                                                        Załącznik Nr 7</t>
  </si>
  <si>
    <t>Placówki opiekuńczo - wychowawcze</t>
  </si>
  <si>
    <t>Załącznik Nr 8</t>
  </si>
  <si>
    <t xml:space="preserve">                                                                                                Załącznik Nr 9</t>
  </si>
  <si>
    <t>Zespoły ekonomiczno-admin. szkół</t>
  </si>
  <si>
    <t xml:space="preserve"> (MOPS)</t>
  </si>
  <si>
    <t xml:space="preserve"> (Wydział Oświaty )</t>
  </si>
  <si>
    <t>WYCHOWAWCZA</t>
  </si>
  <si>
    <t xml:space="preserve">EDUKACYJNA OPIEKA </t>
  </si>
  <si>
    <t xml:space="preserve">    oraz kolektor "A"</t>
  </si>
  <si>
    <t>- kolektor "A"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</si>
</sst>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4">
    <font>
      <sz val="10"/>
      <name val="Arial CE"/>
      <family val="0"/>
    </font>
    <font>
      <sz val="12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0" xfId="0" applyFont="1" applyAlignment="1">
      <alignment/>
    </xf>
    <xf numFmtId="0" fontId="3" fillId="0" borderId="9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5" xfId="0" applyFont="1" applyBorder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 quotePrefix="1">
      <alignment/>
    </xf>
    <xf numFmtId="0" fontId="1" fillId="0" borderId="11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 quotePrefix="1">
      <alignment/>
    </xf>
    <xf numFmtId="0" fontId="3" fillId="0" borderId="11" xfId="0" applyFont="1" applyBorder="1" applyAlignment="1" quotePrefix="1">
      <alignment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 quotePrefix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11" xfId="0" applyFont="1" applyBorder="1" applyAlignment="1" quotePrefix="1">
      <alignment/>
    </xf>
    <xf numFmtId="0" fontId="1" fillId="0" borderId="13" xfId="0" applyFont="1" applyBorder="1" applyAlignment="1" quotePrefix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 quotePrefix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4" xfId="0" applyFont="1" applyBorder="1" applyAlignment="1" quotePrefix="1">
      <alignment/>
    </xf>
    <xf numFmtId="0" fontId="1" fillId="0" borderId="17" xfId="0" applyFont="1" applyBorder="1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0" fillId="0" borderId="5" xfId="0" applyBorder="1" applyAlignment="1">
      <alignment/>
    </xf>
    <xf numFmtId="0" fontId="1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 quotePrefix="1">
      <alignment/>
    </xf>
    <xf numFmtId="0" fontId="8" fillId="0" borderId="5" xfId="0" applyFont="1" applyBorder="1" applyAlignment="1" quotePrefix="1">
      <alignment/>
    </xf>
    <xf numFmtId="0" fontId="8" fillId="0" borderId="5" xfId="0" applyFont="1" applyBorder="1" applyAlignment="1" quotePrefix="1">
      <alignment horizontal="right"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5" xfId="0" applyNumberFormat="1" applyFont="1" applyBorder="1" applyAlignment="1" quotePrefix="1">
      <alignment horizontal="right"/>
    </xf>
    <xf numFmtId="0" fontId="7" fillId="0" borderId="5" xfId="0" applyFont="1" applyBorder="1" applyAlignment="1" quotePrefix="1">
      <alignment/>
    </xf>
    <xf numFmtId="3" fontId="13" fillId="0" borderId="5" xfId="0" applyNumberFormat="1" applyFont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5" xfId="0" applyNumberFormat="1" applyBorder="1" applyAlignment="1">
      <alignment/>
    </xf>
    <xf numFmtId="0" fontId="6" fillId="0" borderId="5" xfId="0" applyFont="1" applyBorder="1" applyAlignment="1" quotePrefix="1">
      <alignment/>
    </xf>
    <xf numFmtId="0" fontId="0" fillId="0" borderId="0" xfId="0" applyBorder="1" applyAlignment="1" quotePrefix="1">
      <alignment/>
    </xf>
    <xf numFmtId="3" fontId="3" fillId="0" borderId="5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8" fillId="0" borderId="5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3" fontId="8" fillId="0" borderId="4" xfId="0" applyNumberFormat="1" applyFont="1" applyBorder="1" applyAlignment="1">
      <alignment/>
    </xf>
    <xf numFmtId="0" fontId="1" fillId="0" borderId="4" xfId="0" applyFont="1" applyBorder="1" applyAlignment="1" quotePrefix="1">
      <alignment/>
    </xf>
    <xf numFmtId="3" fontId="0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" fillId="0" borderId="2" xfId="0" applyFont="1" applyBorder="1" applyAlignment="1" quotePrefix="1">
      <alignment/>
    </xf>
    <xf numFmtId="0" fontId="1" fillId="0" borderId="2" xfId="0" applyFont="1" applyFill="1" applyBorder="1" applyAlignment="1">
      <alignment/>
    </xf>
    <xf numFmtId="0" fontId="1" fillId="0" borderId="21" xfId="0" applyFont="1" applyBorder="1" applyAlignment="1" quotePrefix="1">
      <alignment/>
    </xf>
    <xf numFmtId="3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8" xfId="0" applyFont="1" applyBorder="1" applyAlignment="1" quotePrefix="1">
      <alignment/>
    </xf>
    <xf numFmtId="3" fontId="1" fillId="0" borderId="9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3" fillId="0" borderId="5" xfId="0" applyFont="1" applyBorder="1" applyAlignment="1" quotePrefix="1">
      <alignment/>
    </xf>
    <xf numFmtId="0" fontId="1" fillId="0" borderId="9" xfId="0" applyFont="1" applyBorder="1" applyAlignment="1" quotePrefix="1">
      <alignment/>
    </xf>
    <xf numFmtId="0" fontId="1" fillId="0" borderId="5" xfId="0" applyFont="1" applyFill="1" applyBorder="1" applyAlignment="1">
      <alignment/>
    </xf>
    <xf numFmtId="3" fontId="2" fillId="0" borderId="9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 quotePrefix="1">
      <alignment/>
    </xf>
    <xf numFmtId="3" fontId="0" fillId="0" borderId="24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1" fillId="0" borderId="11" xfId="0" applyFont="1" applyBorder="1" applyAlignment="1">
      <alignment/>
    </xf>
    <xf numFmtId="3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0" fontId="0" fillId="0" borderId="25" xfId="0" applyBorder="1" applyAlignment="1">
      <alignment/>
    </xf>
    <xf numFmtId="3" fontId="5" fillId="0" borderId="11" xfId="0" applyNumberFormat="1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10" fillId="0" borderId="0" xfId="0" applyFont="1" applyBorder="1" applyAlignment="1">
      <alignment horizontal="left"/>
    </xf>
    <xf numFmtId="3" fontId="4" fillId="0" borderId="5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5" xfId="0" applyFont="1" applyBorder="1" applyAlignment="1" quotePrefix="1">
      <alignment horizontal="left"/>
    </xf>
    <xf numFmtId="0" fontId="1" fillId="0" borderId="2" xfId="0" applyFont="1" applyBorder="1" applyAlignment="1" quotePrefix="1">
      <alignment horizontal="center"/>
    </xf>
    <xf numFmtId="3" fontId="1" fillId="0" borderId="2" xfId="0" applyNumberFormat="1" applyFont="1" applyBorder="1" applyAlignment="1">
      <alignment/>
    </xf>
    <xf numFmtId="0" fontId="5" fillId="0" borderId="4" xfId="0" applyFont="1" applyBorder="1" applyAlignment="1" quotePrefix="1">
      <alignment/>
    </xf>
    <xf numFmtId="3" fontId="5" fillId="0" borderId="27" xfId="0" applyNumberFormat="1" applyFont="1" applyBorder="1" applyAlignment="1">
      <alignment/>
    </xf>
    <xf numFmtId="0" fontId="5" fillId="0" borderId="5" xfId="0" applyFont="1" applyBorder="1" applyAlignment="1" quotePrefix="1">
      <alignment/>
    </xf>
    <xf numFmtId="3" fontId="5" fillId="0" borderId="9" xfId="0" applyNumberFormat="1" applyFont="1" applyBorder="1" applyAlignment="1">
      <alignment/>
    </xf>
    <xf numFmtId="0" fontId="1" fillId="0" borderId="26" xfId="0" applyFont="1" applyBorder="1" applyAlignment="1" quotePrefix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13" fillId="0" borderId="5" xfId="0" applyFont="1" applyBorder="1" applyAlignment="1" quotePrefix="1">
      <alignment/>
    </xf>
    <xf numFmtId="0" fontId="13" fillId="0" borderId="5" xfId="0" applyFont="1" applyBorder="1" applyAlignment="1">
      <alignment/>
    </xf>
    <xf numFmtId="0" fontId="9" fillId="0" borderId="5" xfId="0" applyFont="1" applyBorder="1" applyAlignment="1" quotePrefix="1">
      <alignment/>
    </xf>
    <xf numFmtId="3" fontId="9" fillId="0" borderId="5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 quotePrefix="1">
      <alignment/>
    </xf>
    <xf numFmtId="3" fontId="9" fillId="0" borderId="4" xfId="0" applyNumberFormat="1" applyFont="1" applyBorder="1" applyAlignment="1">
      <alignment/>
    </xf>
    <xf numFmtId="0" fontId="8" fillId="0" borderId="21" xfId="0" applyFont="1" applyBorder="1" applyAlignment="1" quotePrefix="1">
      <alignment/>
    </xf>
    <xf numFmtId="3" fontId="8" fillId="0" borderId="21" xfId="0" applyNumberFormat="1" applyFont="1" applyBorder="1" applyAlignment="1" quotePrefix="1">
      <alignment/>
    </xf>
    <xf numFmtId="3" fontId="8" fillId="0" borderId="21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4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5" fillId="0" borderId="24" xfId="0" applyFont="1" applyBorder="1" applyAlignment="1" quotePrefix="1">
      <alignment/>
    </xf>
    <xf numFmtId="0" fontId="9" fillId="0" borderId="25" xfId="0" applyFont="1" applyBorder="1" applyAlignment="1" quotePrefix="1">
      <alignment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11" fillId="0" borderId="21" xfId="0" applyFont="1" applyBorder="1" applyAlignment="1" quotePrefix="1">
      <alignment/>
    </xf>
    <xf numFmtId="0" fontId="11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0" fontId="0" fillId="0" borderId="5" xfId="0" applyBorder="1" applyAlignment="1" quotePrefix="1">
      <alignment horizontal="left"/>
    </xf>
    <xf numFmtId="0" fontId="10" fillId="2" borderId="20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3" fontId="4" fillId="2" borderId="30" xfId="0" applyNumberFormat="1" applyFont="1" applyFill="1" applyBorder="1" applyAlignment="1">
      <alignment/>
    </xf>
    <xf numFmtId="0" fontId="10" fillId="2" borderId="18" xfId="0" applyFont="1" applyFill="1" applyBorder="1" applyAlignment="1">
      <alignment horizontal="left"/>
    </xf>
    <xf numFmtId="3" fontId="4" fillId="2" borderId="18" xfId="0" applyNumberFormat="1" applyFont="1" applyFill="1" applyBorder="1" applyAlignment="1">
      <alignment/>
    </xf>
    <xf numFmtId="0" fontId="0" fillId="0" borderId="21" xfId="0" applyBorder="1" applyAlignment="1" quotePrefix="1">
      <alignment horizontal="left"/>
    </xf>
    <xf numFmtId="0" fontId="11" fillId="0" borderId="21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65" fontId="8" fillId="0" borderId="5" xfId="0" applyNumberFormat="1" applyFont="1" applyBorder="1" applyAlignment="1">
      <alignment horizontal="right"/>
    </xf>
    <xf numFmtId="0" fontId="0" fillId="0" borderId="5" xfId="0" applyBorder="1" applyAlignment="1" quotePrefix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5" fillId="0" borderId="2" xfId="0" applyFont="1" applyBorder="1" applyAlignment="1" quotePrefix="1">
      <alignment/>
    </xf>
    <xf numFmtId="3" fontId="1" fillId="0" borderId="27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2" fillId="0" borderId="5" xfId="0" applyFont="1" applyBorder="1" applyAlignment="1" quotePrefix="1">
      <alignment/>
    </xf>
    <xf numFmtId="3" fontId="1" fillId="0" borderId="5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1" fillId="0" borderId="21" xfId="0" applyFont="1" applyBorder="1" applyAlignment="1" quotePrefix="1">
      <alignment horizontal="left"/>
    </xf>
    <xf numFmtId="0" fontId="11" fillId="0" borderId="12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8" xfId="0" applyBorder="1" applyAlignment="1">
      <alignment/>
    </xf>
    <xf numFmtId="0" fontId="11" fillId="0" borderId="18" xfId="0" applyFont="1" applyBorder="1" applyAlignment="1">
      <alignment/>
    </xf>
    <xf numFmtId="0" fontId="11" fillId="0" borderId="21" xfId="0" applyFont="1" applyBorder="1" applyAlignment="1" quotePrefix="1">
      <alignment horizontal="left"/>
    </xf>
    <xf numFmtId="0" fontId="9" fillId="0" borderId="5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 quotePrefix="1">
      <alignment horizontal="left"/>
    </xf>
    <xf numFmtId="0" fontId="9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1"/>
  <sheetViews>
    <sheetView zoomScaleSheetLayoutView="75" workbookViewId="0" topLeftCell="A1">
      <selection activeCell="D15" sqref="D15"/>
    </sheetView>
  </sheetViews>
  <sheetFormatPr defaultColWidth="9.00390625" defaultRowHeight="12.75"/>
  <cols>
    <col min="1" max="1" width="6.00390625" style="0" customWidth="1"/>
    <col min="2" max="2" width="7.875" style="0" customWidth="1"/>
    <col min="3" max="3" width="50.00390625" style="0" customWidth="1"/>
    <col min="4" max="4" width="17.25390625" style="0" customWidth="1"/>
    <col min="5" max="5" width="9.125" style="0" hidden="1" customWidth="1"/>
    <col min="7" max="7" width="9.125" style="49" customWidth="1"/>
    <col min="8" max="8" width="8.25390625" style="49" customWidth="1"/>
    <col min="9" max="16384" width="9.125" style="49" customWidth="1"/>
  </cols>
  <sheetData>
    <row r="1" ht="12.75">
      <c r="C1" t="s">
        <v>21</v>
      </c>
    </row>
    <row r="2" ht="12.75">
      <c r="C2" t="s">
        <v>22</v>
      </c>
    </row>
    <row r="3" ht="18">
      <c r="C3" s="17" t="s">
        <v>16</v>
      </c>
    </row>
    <row r="4" ht="18">
      <c r="B4" s="17" t="s">
        <v>17</v>
      </c>
    </row>
    <row r="5" ht="18">
      <c r="C5" s="17" t="s">
        <v>483</v>
      </c>
    </row>
    <row r="6" ht="18">
      <c r="C6" s="17"/>
    </row>
    <row r="7" spans="4:6" ht="13.5" thickBot="1">
      <c r="D7" t="s">
        <v>18</v>
      </c>
      <c r="F7" s="5"/>
    </row>
    <row r="8" spans="1:6" ht="15">
      <c r="A8" s="10" t="s">
        <v>3</v>
      </c>
      <c r="B8" s="7" t="s">
        <v>4</v>
      </c>
      <c r="C8" s="2" t="s">
        <v>5</v>
      </c>
      <c r="D8" s="13" t="s">
        <v>6</v>
      </c>
      <c r="E8" s="3"/>
      <c r="F8" s="5"/>
    </row>
    <row r="9" spans="1:6" s="50" customFormat="1" ht="15.75" thickBot="1">
      <c r="A9" s="11"/>
      <c r="B9" s="8"/>
      <c r="C9" s="4"/>
      <c r="D9" s="8" t="s">
        <v>484</v>
      </c>
      <c r="E9" s="4"/>
      <c r="F9" s="6"/>
    </row>
    <row r="10" spans="1:6" s="50" customFormat="1" ht="15.75" thickBot="1">
      <c r="A10" s="12"/>
      <c r="B10" s="9"/>
      <c r="C10" s="1"/>
      <c r="D10" s="9"/>
      <c r="E10" s="1"/>
      <c r="F10" s="6"/>
    </row>
    <row r="11" spans="1:6" s="50" customFormat="1" ht="18.75" thickBot="1">
      <c r="A11" s="12"/>
      <c r="B11" s="9"/>
      <c r="C11" s="200" t="s">
        <v>389</v>
      </c>
      <c r="D11" s="201">
        <f>D14+D213+D280+D323</f>
        <v>71531020</v>
      </c>
      <c r="E11" s="1"/>
      <c r="F11" s="1"/>
    </row>
    <row r="12" spans="1:6" s="50" customFormat="1" ht="18">
      <c r="A12" s="18"/>
      <c r="B12" s="19"/>
      <c r="C12" s="148"/>
      <c r="D12" s="149"/>
      <c r="E12" s="1"/>
      <c r="F12" s="1"/>
    </row>
    <row r="13" spans="1:6" s="50" customFormat="1" ht="15">
      <c r="A13" s="12"/>
      <c r="B13" s="9"/>
      <c r="C13" s="1"/>
      <c r="D13" s="9"/>
      <c r="E13" s="1"/>
      <c r="F13" s="1"/>
    </row>
    <row r="14" spans="1:6" s="50" customFormat="1" ht="16.5" thickBot="1">
      <c r="A14" s="150" t="s">
        <v>270</v>
      </c>
      <c r="B14" s="63"/>
      <c r="C14" s="151" t="s">
        <v>7</v>
      </c>
      <c r="D14" s="64">
        <f>D16+D27+D72+D90+D137</f>
        <v>48505114</v>
      </c>
      <c r="E14" s="1"/>
      <c r="F14" s="1"/>
    </row>
    <row r="15" spans="1:6" s="50" customFormat="1" ht="15.75">
      <c r="A15" s="152"/>
      <c r="B15" s="140"/>
      <c r="C15" s="135"/>
      <c r="D15" s="118"/>
      <c r="E15" s="1"/>
      <c r="F15" s="1"/>
    </row>
    <row r="16" spans="1:6" s="51" customFormat="1" ht="15.75" thickBot="1">
      <c r="A16" s="11"/>
      <c r="B16" s="8"/>
      <c r="C16" s="4" t="s">
        <v>388</v>
      </c>
      <c r="D16" s="65">
        <f>D21</f>
        <v>20106822</v>
      </c>
      <c r="E16" s="14"/>
      <c r="F16" s="14"/>
    </row>
    <row r="17" spans="1:6" s="50" customFormat="1" ht="15">
      <c r="A17" s="12"/>
      <c r="B17" s="9"/>
      <c r="C17" s="1" t="s">
        <v>8</v>
      </c>
      <c r="D17" s="9"/>
      <c r="E17" s="1"/>
      <c r="F17" s="1"/>
    </row>
    <row r="18" spans="1:6" s="50" customFormat="1" ht="15">
      <c r="A18" s="12"/>
      <c r="B18" s="96" t="s">
        <v>163</v>
      </c>
      <c r="C18" s="153" t="s">
        <v>533</v>
      </c>
      <c r="D18" s="9"/>
      <c r="E18" s="1"/>
      <c r="F18" s="1"/>
    </row>
    <row r="19" spans="1:6" s="50" customFormat="1" ht="15">
      <c r="A19" s="12"/>
      <c r="B19" s="9"/>
      <c r="C19" s="1" t="s">
        <v>396</v>
      </c>
      <c r="D19" s="9"/>
      <c r="E19" s="1"/>
      <c r="F19" s="1"/>
    </row>
    <row r="20" spans="1:6" s="50" customFormat="1" ht="15">
      <c r="A20" s="12"/>
      <c r="B20" s="9"/>
      <c r="C20" s="154" t="s">
        <v>534</v>
      </c>
      <c r="D20" s="66"/>
      <c r="E20" s="1"/>
      <c r="F20" s="1"/>
    </row>
    <row r="21" spans="1:6" s="50" customFormat="1" ht="15">
      <c r="A21" s="12"/>
      <c r="B21" s="9"/>
      <c r="C21" s="99" t="s">
        <v>535</v>
      </c>
      <c r="D21" s="97">
        <f>D23+D24</f>
        <v>20106822</v>
      </c>
      <c r="E21" s="1"/>
      <c r="F21" s="1"/>
    </row>
    <row r="22" spans="1:6" s="50" customFormat="1" ht="15">
      <c r="A22" s="12"/>
      <c r="B22" s="9"/>
      <c r="C22" s="1" t="s">
        <v>9</v>
      </c>
      <c r="D22" s="9"/>
      <c r="E22" s="1"/>
      <c r="F22" s="1"/>
    </row>
    <row r="23" spans="1:6" s="50" customFormat="1" ht="15">
      <c r="A23" s="12"/>
      <c r="B23" s="9"/>
      <c r="C23" s="1" t="s">
        <v>10</v>
      </c>
      <c r="D23" s="66">
        <v>19806822</v>
      </c>
      <c r="E23" s="1"/>
      <c r="F23" s="1"/>
    </row>
    <row r="24" spans="1:6" s="50" customFormat="1" ht="15">
      <c r="A24" s="12"/>
      <c r="B24" s="9"/>
      <c r="C24" s="1" t="s">
        <v>11</v>
      </c>
      <c r="D24" s="66">
        <v>300000</v>
      </c>
      <c r="E24" s="1"/>
      <c r="F24" s="1"/>
    </row>
    <row r="25" spans="1:6" s="50" customFormat="1" ht="15">
      <c r="A25" s="12"/>
      <c r="B25" s="9"/>
      <c r="C25" s="1"/>
      <c r="D25" s="66"/>
      <c r="E25" s="1"/>
      <c r="F25" s="1"/>
    </row>
    <row r="26" spans="1:6" s="50" customFormat="1" ht="15">
      <c r="A26" s="12"/>
      <c r="B26" s="9"/>
      <c r="C26" s="1"/>
      <c r="D26" s="9"/>
      <c r="E26" s="1"/>
      <c r="F26" s="1"/>
    </row>
    <row r="27" spans="1:6" s="51" customFormat="1" ht="15.75" thickBot="1">
      <c r="A27" s="11"/>
      <c r="B27" s="8"/>
      <c r="C27" s="4" t="s">
        <v>164</v>
      </c>
      <c r="D27" s="65">
        <f>D32</f>
        <v>13410341</v>
      </c>
      <c r="E27" s="14"/>
      <c r="F27" s="14"/>
    </row>
    <row r="28" spans="1:6" s="50" customFormat="1" ht="15">
      <c r="A28" s="12"/>
      <c r="B28" s="9"/>
      <c r="C28" s="1" t="s">
        <v>8</v>
      </c>
      <c r="D28" s="9"/>
      <c r="E28" s="1"/>
      <c r="F28" s="1"/>
    </row>
    <row r="29" spans="1:6" s="50" customFormat="1" ht="15">
      <c r="A29" s="12"/>
      <c r="B29" s="96" t="s">
        <v>163</v>
      </c>
      <c r="C29" s="153" t="s">
        <v>533</v>
      </c>
      <c r="D29" s="9"/>
      <c r="E29" s="1"/>
      <c r="F29" s="1"/>
    </row>
    <row r="30" spans="1:6" s="50" customFormat="1" ht="15">
      <c r="A30" s="12"/>
      <c r="B30" s="9"/>
      <c r="C30" s="1" t="s">
        <v>396</v>
      </c>
      <c r="D30" s="9"/>
      <c r="E30" s="1"/>
      <c r="F30" s="1"/>
    </row>
    <row r="31" spans="1:6" s="50" customFormat="1" ht="15">
      <c r="A31" s="12"/>
      <c r="B31" s="9"/>
      <c r="C31" s="154" t="s">
        <v>534</v>
      </c>
      <c r="D31" s="66"/>
      <c r="E31" s="1"/>
      <c r="F31" s="1"/>
    </row>
    <row r="32" spans="1:6" s="50" customFormat="1" ht="15">
      <c r="A32" s="12"/>
      <c r="B32" s="9"/>
      <c r="C32" s="99" t="s">
        <v>535</v>
      </c>
      <c r="D32" s="97">
        <f>D35+D36+D38+D39+D41+D42+D44+D45+D46+D47+D52+D54+D55+D56</f>
        <v>13410341</v>
      </c>
      <c r="E32" s="1"/>
      <c r="F32" s="1"/>
    </row>
    <row r="33" spans="1:6" s="50" customFormat="1" ht="15">
      <c r="A33" s="12"/>
      <c r="B33" s="9"/>
      <c r="C33" s="1" t="s">
        <v>398</v>
      </c>
      <c r="D33" s="9"/>
      <c r="E33" s="1"/>
      <c r="F33" s="1"/>
    </row>
    <row r="34" spans="1:6" s="50" customFormat="1" ht="15">
      <c r="A34" s="12"/>
      <c r="B34" s="9"/>
      <c r="C34" s="1" t="s">
        <v>538</v>
      </c>
      <c r="D34" s="66"/>
      <c r="E34" s="1"/>
      <c r="F34" s="1"/>
    </row>
    <row r="35" spans="1:6" s="50" customFormat="1" ht="15">
      <c r="A35" s="12"/>
      <c r="B35" s="9"/>
      <c r="C35" s="1" t="s">
        <v>536</v>
      </c>
      <c r="D35" s="66">
        <v>14000</v>
      </c>
      <c r="E35" s="1"/>
      <c r="F35" s="1"/>
    </row>
    <row r="36" spans="1:6" s="50" customFormat="1" ht="15">
      <c r="A36" s="12"/>
      <c r="B36" s="9"/>
      <c r="C36" s="1" t="s">
        <v>537</v>
      </c>
      <c r="D36" s="66">
        <v>236000</v>
      </c>
      <c r="E36" s="1"/>
      <c r="F36" s="1"/>
    </row>
    <row r="37" spans="1:6" s="50" customFormat="1" ht="15">
      <c r="A37" s="12"/>
      <c r="B37" s="9"/>
      <c r="C37" s="1" t="s">
        <v>539</v>
      </c>
      <c r="D37" s="9"/>
      <c r="E37" s="1"/>
      <c r="F37" s="1"/>
    </row>
    <row r="38" spans="1:6" s="50" customFormat="1" ht="15">
      <c r="A38" s="12"/>
      <c r="B38" s="9"/>
      <c r="C38" s="1" t="s">
        <v>536</v>
      </c>
      <c r="D38" s="66">
        <v>7587541</v>
      </c>
      <c r="E38" s="1"/>
      <c r="F38" s="1"/>
    </row>
    <row r="39" spans="1:6" s="50" customFormat="1" ht="15">
      <c r="A39" s="12"/>
      <c r="B39" s="9"/>
      <c r="C39" s="1" t="s">
        <v>537</v>
      </c>
      <c r="D39" s="66">
        <v>3500000</v>
      </c>
      <c r="E39" s="1"/>
      <c r="F39" s="1"/>
    </row>
    <row r="40" spans="1:6" s="50" customFormat="1" ht="15">
      <c r="A40" s="12"/>
      <c r="B40" s="9"/>
      <c r="C40" s="1" t="s">
        <v>540</v>
      </c>
      <c r="D40" s="66"/>
      <c r="E40" s="1"/>
      <c r="F40" s="1"/>
    </row>
    <row r="41" spans="1:6" s="50" customFormat="1" ht="15">
      <c r="A41" s="12"/>
      <c r="B41" s="9"/>
      <c r="C41" s="1" t="s">
        <v>536</v>
      </c>
      <c r="D41" s="66">
        <v>2300</v>
      </c>
      <c r="E41" s="1"/>
      <c r="F41" s="1"/>
    </row>
    <row r="42" spans="1:6" s="50" customFormat="1" ht="15">
      <c r="A42" s="12"/>
      <c r="B42" s="9"/>
      <c r="C42" s="1" t="s">
        <v>537</v>
      </c>
      <c r="D42" s="66">
        <v>1500</v>
      </c>
      <c r="E42" s="1"/>
      <c r="F42" s="1"/>
    </row>
    <row r="43" spans="1:6" s="50" customFormat="1" ht="15">
      <c r="A43" s="12"/>
      <c r="B43" s="9"/>
      <c r="C43" s="1" t="s">
        <v>541</v>
      </c>
      <c r="D43" s="9"/>
      <c r="E43" s="1"/>
      <c r="F43" s="1"/>
    </row>
    <row r="44" spans="1:6" s="50" customFormat="1" ht="15">
      <c r="A44" s="12"/>
      <c r="B44" s="9"/>
      <c r="C44" s="1" t="s">
        <v>536</v>
      </c>
      <c r="D44" s="66">
        <v>240000</v>
      </c>
      <c r="E44" s="1"/>
      <c r="F44" s="1"/>
    </row>
    <row r="45" spans="1:6" s="50" customFormat="1" ht="15">
      <c r="A45" s="12"/>
      <c r="B45" s="9"/>
      <c r="C45" s="1" t="s">
        <v>537</v>
      </c>
      <c r="D45" s="66">
        <v>400000</v>
      </c>
      <c r="E45" s="1"/>
      <c r="F45" s="1"/>
    </row>
    <row r="46" spans="1:6" s="50" customFormat="1" ht="15">
      <c r="A46" s="12"/>
      <c r="B46" s="9"/>
      <c r="C46" s="1" t="s">
        <v>13</v>
      </c>
      <c r="D46" s="66">
        <v>65000</v>
      </c>
      <c r="E46" s="1"/>
      <c r="F46" s="1"/>
    </row>
    <row r="47" spans="1:6" s="50" customFormat="1" ht="15.75" thickBot="1">
      <c r="A47" s="11"/>
      <c r="B47" s="8"/>
      <c r="C47" s="4" t="s">
        <v>14</v>
      </c>
      <c r="D47" s="65">
        <v>150000</v>
      </c>
      <c r="E47" s="1"/>
      <c r="F47" s="1"/>
    </row>
    <row r="48" spans="1:6" s="50" customFormat="1" ht="15.75" thickBot="1">
      <c r="A48" s="4"/>
      <c r="B48" s="4"/>
      <c r="C48" s="156" t="s">
        <v>390</v>
      </c>
      <c r="D48" s="157"/>
      <c r="E48" s="1"/>
      <c r="F48" s="1"/>
    </row>
    <row r="49" spans="1:6" s="50" customFormat="1" ht="15">
      <c r="A49" s="10" t="s">
        <v>3</v>
      </c>
      <c r="B49" s="7" t="s">
        <v>4</v>
      </c>
      <c r="C49" s="2" t="s">
        <v>5</v>
      </c>
      <c r="D49" s="13" t="s">
        <v>6</v>
      </c>
      <c r="E49" s="1"/>
      <c r="F49" s="1"/>
    </row>
    <row r="50" spans="1:6" s="50" customFormat="1" ht="15.75" thickBot="1">
      <c r="A50" s="11"/>
      <c r="B50" s="8"/>
      <c r="C50" s="4"/>
      <c r="D50" s="8" t="s">
        <v>484</v>
      </c>
      <c r="E50" s="1"/>
      <c r="F50" s="1"/>
    </row>
    <row r="51" spans="1:6" s="50" customFormat="1" ht="15">
      <c r="A51" s="12"/>
      <c r="B51" s="9"/>
      <c r="C51" s="1"/>
      <c r="D51" s="66"/>
      <c r="E51" s="1"/>
      <c r="F51" s="1"/>
    </row>
    <row r="52" spans="1:6" s="50" customFormat="1" ht="15">
      <c r="A52" s="12"/>
      <c r="B52" s="9"/>
      <c r="C52" s="1" t="s">
        <v>646</v>
      </c>
      <c r="D52" s="66">
        <v>453000</v>
      </c>
      <c r="E52" s="1"/>
      <c r="F52" s="1"/>
    </row>
    <row r="53" spans="1:6" s="50" customFormat="1" ht="15">
      <c r="A53" s="12"/>
      <c r="B53" s="9"/>
      <c r="C53" s="1" t="s">
        <v>384</v>
      </c>
      <c r="D53" s="66"/>
      <c r="E53" s="1"/>
      <c r="F53" s="1"/>
    </row>
    <row r="54" spans="1:6" s="50" customFormat="1" ht="15">
      <c r="A54" s="12"/>
      <c r="B54" s="9"/>
      <c r="C54" s="1" t="s">
        <v>536</v>
      </c>
      <c r="D54" s="66">
        <v>100000</v>
      </c>
      <c r="E54" s="1"/>
      <c r="F54" s="1"/>
    </row>
    <row r="55" spans="1:6" s="50" customFormat="1" ht="15">
      <c r="A55" s="12"/>
      <c r="B55" s="9"/>
      <c r="C55" s="1" t="s">
        <v>537</v>
      </c>
      <c r="D55" s="66">
        <v>525000</v>
      </c>
      <c r="E55" s="1"/>
      <c r="F55" s="1"/>
    </row>
    <row r="56" spans="1:6" s="50" customFormat="1" ht="15">
      <c r="A56" s="12"/>
      <c r="B56" s="9"/>
      <c r="C56" s="1" t="s">
        <v>385</v>
      </c>
      <c r="D56" s="100">
        <f>D58+D60+D61+D63+D64+D65+D67+D68+D69+D70</f>
        <v>136000</v>
      </c>
      <c r="E56" s="1"/>
      <c r="F56" s="1"/>
    </row>
    <row r="57" spans="1:6" s="50" customFormat="1" ht="15">
      <c r="A57" s="12"/>
      <c r="B57" s="9"/>
      <c r="C57" s="1" t="s">
        <v>542</v>
      </c>
      <c r="D57" s="100"/>
      <c r="E57" s="1"/>
      <c r="F57" s="1"/>
    </row>
    <row r="58" spans="1:6" s="50" customFormat="1" ht="15">
      <c r="A58" s="12"/>
      <c r="B58" s="9"/>
      <c r="C58" s="1" t="s">
        <v>647</v>
      </c>
      <c r="D58" s="66">
        <v>5000</v>
      </c>
      <c r="E58" s="1"/>
      <c r="F58" s="1"/>
    </row>
    <row r="59" spans="1:6" s="50" customFormat="1" ht="15">
      <c r="A59" s="12"/>
      <c r="B59" s="9"/>
      <c r="C59" s="1" t="s">
        <v>648</v>
      </c>
      <c r="D59" s="66"/>
      <c r="E59" s="1"/>
      <c r="F59" s="1"/>
    </row>
    <row r="60" spans="1:6" s="50" customFormat="1" ht="15">
      <c r="A60" s="12"/>
      <c r="B60" s="9"/>
      <c r="C60" s="1" t="s">
        <v>536</v>
      </c>
      <c r="D60" s="66">
        <v>40000</v>
      </c>
      <c r="E60" s="1"/>
      <c r="F60" s="1"/>
    </row>
    <row r="61" spans="1:6" s="50" customFormat="1" ht="15">
      <c r="A61" s="12"/>
      <c r="B61" s="9"/>
      <c r="C61" s="1" t="s">
        <v>537</v>
      </c>
      <c r="D61" s="66">
        <v>50000</v>
      </c>
      <c r="E61" s="1"/>
      <c r="F61" s="1"/>
    </row>
    <row r="62" spans="1:6" s="50" customFormat="1" ht="15">
      <c r="A62" s="12"/>
      <c r="B62" s="9"/>
      <c r="C62" s="1" t="s">
        <v>543</v>
      </c>
      <c r="D62" s="66"/>
      <c r="E62" s="1"/>
      <c r="F62" s="1"/>
    </row>
    <row r="63" spans="1:6" s="50" customFormat="1" ht="15">
      <c r="A63" s="12"/>
      <c r="B63" s="9"/>
      <c r="C63" s="1" t="s">
        <v>536</v>
      </c>
      <c r="D63" s="66">
        <v>15000</v>
      </c>
      <c r="E63" s="1"/>
      <c r="F63" s="1"/>
    </row>
    <row r="64" spans="1:6" s="50" customFormat="1" ht="15">
      <c r="A64" s="12"/>
      <c r="B64" s="9"/>
      <c r="C64" s="1" t="s">
        <v>537</v>
      </c>
      <c r="D64" s="66">
        <v>20000</v>
      </c>
      <c r="E64" s="1"/>
      <c r="F64" s="1"/>
    </row>
    <row r="65" spans="1:6" s="50" customFormat="1" ht="15">
      <c r="A65" s="12"/>
      <c r="B65" s="9"/>
      <c r="C65" s="1" t="s">
        <v>386</v>
      </c>
      <c r="D65" s="66">
        <v>1000</v>
      </c>
      <c r="E65" s="1"/>
      <c r="F65" s="1"/>
    </row>
    <row r="66" spans="1:6" s="50" customFormat="1" ht="15">
      <c r="A66" s="12"/>
      <c r="B66" s="9"/>
      <c r="C66" s="1" t="s">
        <v>387</v>
      </c>
      <c r="D66" s="66"/>
      <c r="E66" s="1"/>
      <c r="F66" s="1"/>
    </row>
    <row r="67" spans="1:6" s="50" customFormat="1" ht="15">
      <c r="A67" s="12"/>
      <c r="B67" s="9"/>
      <c r="C67" s="1" t="s">
        <v>536</v>
      </c>
      <c r="D67" s="66">
        <v>2000</v>
      </c>
      <c r="E67" s="1"/>
      <c r="F67" s="1"/>
    </row>
    <row r="68" spans="1:6" s="50" customFormat="1" ht="15">
      <c r="A68" s="12"/>
      <c r="B68" s="9"/>
      <c r="C68" s="1" t="s">
        <v>537</v>
      </c>
      <c r="D68" s="66">
        <v>1000</v>
      </c>
      <c r="E68" s="1"/>
      <c r="F68" s="1"/>
    </row>
    <row r="69" spans="1:6" s="50" customFormat="1" ht="15">
      <c r="A69" s="12"/>
      <c r="B69" s="9"/>
      <c r="C69" s="1" t="s">
        <v>544</v>
      </c>
      <c r="D69" s="66">
        <v>1000</v>
      </c>
      <c r="E69" s="1"/>
      <c r="F69" s="1"/>
    </row>
    <row r="70" spans="1:6" s="50" customFormat="1" ht="15">
      <c r="A70" s="12"/>
      <c r="B70" s="9"/>
      <c r="C70" s="1" t="s">
        <v>545</v>
      </c>
      <c r="D70" s="66">
        <v>1000</v>
      </c>
      <c r="E70" s="1"/>
      <c r="F70" s="1"/>
    </row>
    <row r="71" spans="1:6" s="50" customFormat="1" ht="15">
      <c r="A71" s="12"/>
      <c r="B71" s="9"/>
      <c r="C71" s="1"/>
      <c r="D71" s="66"/>
      <c r="E71" s="1"/>
      <c r="F71" s="1"/>
    </row>
    <row r="72" spans="1:6" s="51" customFormat="1" ht="15.75" thickBot="1">
      <c r="A72" s="11"/>
      <c r="B72" s="8"/>
      <c r="C72" s="94" t="s">
        <v>165</v>
      </c>
      <c r="D72" s="65">
        <f>D74+D83</f>
        <v>3121806</v>
      </c>
      <c r="E72" s="14"/>
      <c r="F72" s="14"/>
    </row>
    <row r="73" spans="1:6" s="50" customFormat="1" ht="15">
      <c r="A73" s="12"/>
      <c r="B73" s="9"/>
      <c r="C73" s="1" t="s">
        <v>15</v>
      </c>
      <c r="D73" s="9"/>
      <c r="E73" s="1"/>
      <c r="F73" s="1"/>
    </row>
    <row r="74" spans="1:6" s="50" customFormat="1" ht="15">
      <c r="A74" s="12"/>
      <c r="B74" s="143">
        <v>750</v>
      </c>
      <c r="C74" s="153" t="s">
        <v>391</v>
      </c>
      <c r="D74" s="97">
        <f>D78</f>
        <v>44000</v>
      </c>
      <c r="E74" s="1"/>
      <c r="F74" s="1"/>
    </row>
    <row r="75" spans="1:6" s="50" customFormat="1" ht="15">
      <c r="A75" s="12"/>
      <c r="B75" s="9"/>
      <c r="C75" s="1" t="s">
        <v>283</v>
      </c>
      <c r="D75" s="66"/>
      <c r="E75" s="1"/>
      <c r="F75" s="1"/>
    </row>
    <row r="76" spans="1:6" s="50" customFormat="1" ht="15">
      <c r="A76" s="12"/>
      <c r="B76" s="9"/>
      <c r="C76" s="1" t="s">
        <v>392</v>
      </c>
      <c r="D76" s="66"/>
      <c r="E76" s="1"/>
      <c r="F76" s="1"/>
    </row>
    <row r="77" spans="1:6" s="50" customFormat="1" ht="15">
      <c r="A77" s="12"/>
      <c r="B77" s="9"/>
      <c r="C77" s="1" t="s">
        <v>393</v>
      </c>
      <c r="D77" s="66"/>
      <c r="E77" s="1"/>
      <c r="F77" s="1"/>
    </row>
    <row r="78" spans="1:6" s="50" customFormat="1" ht="15">
      <c r="A78" s="12"/>
      <c r="B78" s="9"/>
      <c r="C78" s="1" t="s">
        <v>394</v>
      </c>
      <c r="D78" s="66">
        <v>44000</v>
      </c>
      <c r="E78" s="1"/>
      <c r="F78" s="1"/>
    </row>
    <row r="79" spans="1:6" s="50" customFormat="1" ht="15">
      <c r="A79" s="12"/>
      <c r="B79" s="9"/>
      <c r="C79" s="1"/>
      <c r="D79" s="9"/>
      <c r="E79" s="1"/>
      <c r="F79" s="1"/>
    </row>
    <row r="80" spans="1:6" s="50" customFormat="1" ht="15">
      <c r="A80" s="12"/>
      <c r="B80" s="96" t="s">
        <v>163</v>
      </c>
      <c r="C80" s="9" t="s">
        <v>395</v>
      </c>
      <c r="D80" s="9"/>
      <c r="E80" s="1"/>
      <c r="F80" s="1"/>
    </row>
    <row r="81" spans="1:6" s="50" customFormat="1" ht="15">
      <c r="A81" s="12"/>
      <c r="B81" s="9"/>
      <c r="C81" s="154" t="s">
        <v>396</v>
      </c>
      <c r="D81" s="9"/>
      <c r="E81" s="1"/>
      <c r="F81" s="1"/>
    </row>
    <row r="82" spans="1:6" s="50" customFormat="1" ht="15">
      <c r="A82" s="12"/>
      <c r="B82" s="9"/>
      <c r="C82" s="153" t="s">
        <v>534</v>
      </c>
      <c r="D82" s="66"/>
      <c r="E82" s="1"/>
      <c r="F82" s="1"/>
    </row>
    <row r="83" spans="1:6" s="50" customFormat="1" ht="15">
      <c r="A83" s="12"/>
      <c r="B83" s="9"/>
      <c r="C83" s="207" t="s">
        <v>535</v>
      </c>
      <c r="D83" s="97">
        <f>D85+D86+D87+D88</f>
        <v>3077806</v>
      </c>
      <c r="E83" s="1"/>
      <c r="F83" s="1"/>
    </row>
    <row r="84" spans="1:6" s="50" customFormat="1" ht="15">
      <c r="A84" s="12"/>
      <c r="B84" s="9"/>
      <c r="C84" s="1" t="s">
        <v>398</v>
      </c>
      <c r="D84" s="9"/>
      <c r="E84" s="1"/>
      <c r="F84" s="1"/>
    </row>
    <row r="85" spans="1:6" s="50" customFormat="1" ht="15">
      <c r="A85" s="12"/>
      <c r="B85" s="9"/>
      <c r="C85" s="23" t="s">
        <v>549</v>
      </c>
      <c r="D85" s="66">
        <v>927806</v>
      </c>
      <c r="E85" s="1"/>
      <c r="F85" s="1"/>
    </row>
    <row r="86" spans="1:6" s="50" customFormat="1" ht="15">
      <c r="A86" s="12"/>
      <c r="B86" s="9"/>
      <c r="C86" s="23" t="s">
        <v>548</v>
      </c>
      <c r="D86" s="139">
        <v>900000</v>
      </c>
      <c r="E86" s="1"/>
      <c r="F86" s="1"/>
    </row>
    <row r="87" spans="1:8" s="95" customFormat="1" ht="15.75" thickBot="1">
      <c r="A87" s="12"/>
      <c r="B87" s="9"/>
      <c r="C87" s="101" t="s">
        <v>547</v>
      </c>
      <c r="D87" s="66">
        <v>450000</v>
      </c>
      <c r="E87" s="4"/>
      <c r="F87" s="6"/>
      <c r="G87" s="50"/>
      <c r="H87" s="50"/>
    </row>
    <row r="88" spans="1:6" s="50" customFormat="1" ht="15">
      <c r="A88" s="12"/>
      <c r="B88" s="9"/>
      <c r="C88" s="23" t="s">
        <v>546</v>
      </c>
      <c r="D88" s="66">
        <v>800000</v>
      </c>
      <c r="E88" s="6"/>
      <c r="F88" s="6"/>
    </row>
    <row r="89" spans="1:6" s="50" customFormat="1" ht="15">
      <c r="A89" s="12"/>
      <c r="B89" s="155"/>
      <c r="C89" s="23"/>
      <c r="D89" s="66"/>
      <c r="E89" s="1"/>
      <c r="F89" s="1"/>
    </row>
    <row r="90" spans="1:6" s="50" customFormat="1" ht="15.75" thickBot="1">
      <c r="A90" s="146"/>
      <c r="B90" s="147"/>
      <c r="C90" s="4" t="s">
        <v>166</v>
      </c>
      <c r="D90" s="65">
        <f>D92+D114+D119+D133+D128</f>
        <v>10119745</v>
      </c>
      <c r="E90" s="1"/>
      <c r="F90" s="1"/>
    </row>
    <row r="91" spans="1:6" s="51" customFormat="1" ht="15">
      <c r="A91" s="18"/>
      <c r="B91" s="19"/>
      <c r="C91" s="23" t="s">
        <v>167</v>
      </c>
      <c r="D91" s="19"/>
      <c r="E91" s="14"/>
      <c r="F91" s="14"/>
    </row>
    <row r="92" spans="1:6" s="50" customFormat="1" ht="15">
      <c r="A92" s="12"/>
      <c r="B92" s="96" t="s">
        <v>57</v>
      </c>
      <c r="C92" s="98" t="s">
        <v>401</v>
      </c>
      <c r="D92" s="97">
        <f>D94+D95+D99+D103+D106+D107+D108+D111+D112</f>
        <v>9802625</v>
      </c>
      <c r="E92" s="1"/>
      <c r="F92" s="1"/>
    </row>
    <row r="93" spans="1:6" s="50" customFormat="1" ht="15">
      <c r="A93" s="12"/>
      <c r="B93" s="9"/>
      <c r="C93" s="23" t="s">
        <v>12</v>
      </c>
      <c r="D93" s="9"/>
      <c r="E93" s="1"/>
      <c r="F93" s="1"/>
    </row>
    <row r="94" spans="1:6" s="50" customFormat="1" ht="15">
      <c r="A94" s="12"/>
      <c r="B94" s="9"/>
      <c r="C94" s="23" t="s">
        <v>362</v>
      </c>
      <c r="D94" s="66">
        <v>7326813</v>
      </c>
      <c r="E94" s="1"/>
      <c r="F94" s="1"/>
    </row>
    <row r="95" spans="1:6" s="50" customFormat="1" ht="16.5" thickBot="1">
      <c r="A95" s="11"/>
      <c r="B95" s="8"/>
      <c r="C95" s="209" t="s">
        <v>168</v>
      </c>
      <c r="D95" s="65">
        <v>550000</v>
      </c>
      <c r="E95" s="1"/>
      <c r="F95" s="1"/>
    </row>
    <row r="96" spans="1:6" s="50" customFormat="1" ht="15.75" thickBot="1">
      <c r="A96" s="4"/>
      <c r="B96" s="4"/>
      <c r="C96" s="156" t="s">
        <v>397</v>
      </c>
      <c r="D96" s="157"/>
      <c r="E96" s="1"/>
      <c r="F96" s="1"/>
    </row>
    <row r="97" spans="1:6" s="50" customFormat="1" ht="15">
      <c r="A97" s="10" t="s">
        <v>3</v>
      </c>
      <c r="B97" s="7" t="s">
        <v>4</v>
      </c>
      <c r="C97" s="2" t="s">
        <v>5</v>
      </c>
      <c r="D97" s="13" t="s">
        <v>6</v>
      </c>
      <c r="E97" s="1"/>
      <c r="F97" s="1"/>
    </row>
    <row r="98" spans="1:6" s="50" customFormat="1" ht="15.75" thickBot="1">
      <c r="A98" s="11"/>
      <c r="B98" s="8"/>
      <c r="C98" s="4"/>
      <c r="D98" s="8" t="s">
        <v>484</v>
      </c>
      <c r="E98" s="1"/>
      <c r="F98" s="1"/>
    </row>
    <row r="99" spans="1:6" s="50" customFormat="1" ht="15">
      <c r="A99" s="12"/>
      <c r="B99" s="9"/>
      <c r="C99" s="23" t="s">
        <v>169</v>
      </c>
      <c r="D99" s="66">
        <v>936436</v>
      </c>
      <c r="E99" s="1"/>
      <c r="F99" s="1"/>
    </row>
    <row r="100" spans="1:6" s="50" customFormat="1" ht="15">
      <c r="A100" s="12"/>
      <c r="B100" s="9"/>
      <c r="C100" s="23" t="s">
        <v>363</v>
      </c>
      <c r="D100" s="66"/>
      <c r="E100" s="1"/>
      <c r="F100" s="1"/>
    </row>
    <row r="101" spans="1:6" s="50" customFormat="1" ht="15">
      <c r="A101" s="12"/>
      <c r="B101" s="9"/>
      <c r="C101" s="1" t="s">
        <v>364</v>
      </c>
      <c r="D101" s="66"/>
      <c r="E101" s="1"/>
      <c r="F101" s="1"/>
    </row>
    <row r="102" spans="1:6" s="50" customFormat="1" ht="15">
      <c r="A102" s="12"/>
      <c r="B102" s="9"/>
      <c r="C102" s="23" t="s">
        <v>170</v>
      </c>
      <c r="D102" s="66"/>
      <c r="E102" s="1"/>
      <c r="F102" s="1"/>
    </row>
    <row r="103" spans="1:6" s="50" customFormat="1" ht="15">
      <c r="A103" s="12"/>
      <c r="B103" s="9"/>
      <c r="C103" s="23" t="s">
        <v>550</v>
      </c>
      <c r="D103" s="66">
        <v>506060</v>
      </c>
      <c r="E103" s="1"/>
      <c r="F103" s="1"/>
    </row>
    <row r="104" spans="1:6" s="50" customFormat="1" ht="15">
      <c r="A104" s="12"/>
      <c r="B104" s="9"/>
      <c r="C104" s="23" t="s">
        <v>171</v>
      </c>
      <c r="D104" s="66"/>
      <c r="E104" s="1"/>
      <c r="F104" s="1"/>
    </row>
    <row r="105" spans="1:6" s="50" customFormat="1" ht="15">
      <c r="A105" s="12"/>
      <c r="B105" s="9"/>
      <c r="C105" s="23" t="s">
        <v>172</v>
      </c>
      <c r="D105" s="66"/>
      <c r="E105" s="1"/>
      <c r="F105" s="1"/>
    </row>
    <row r="106" spans="1:6" s="50" customFormat="1" ht="15">
      <c r="A106" s="12"/>
      <c r="B106" s="9"/>
      <c r="C106" s="23" t="s">
        <v>551</v>
      </c>
      <c r="D106" s="66">
        <v>55585</v>
      </c>
      <c r="E106" s="1"/>
      <c r="F106" s="1"/>
    </row>
    <row r="107" spans="1:6" s="50" customFormat="1" ht="15">
      <c r="A107" s="12"/>
      <c r="B107" s="9"/>
      <c r="C107" s="23" t="s">
        <v>173</v>
      </c>
      <c r="D107" s="66">
        <v>138031</v>
      </c>
      <c r="E107" s="1"/>
      <c r="F107" s="1"/>
    </row>
    <row r="108" spans="1:6" s="50" customFormat="1" ht="15">
      <c r="A108" s="12"/>
      <c r="B108" s="9"/>
      <c r="C108" s="23" t="s">
        <v>174</v>
      </c>
      <c r="D108" s="66">
        <v>258200</v>
      </c>
      <c r="E108" s="1"/>
      <c r="F108" s="1"/>
    </row>
    <row r="109" spans="1:6" s="50" customFormat="1" ht="15">
      <c r="A109" s="12"/>
      <c r="B109" s="9"/>
      <c r="C109" s="23" t="s">
        <v>420</v>
      </c>
      <c r="D109" s="66"/>
      <c r="E109" s="1"/>
      <c r="F109" s="1"/>
    </row>
    <row r="110" spans="1:6" s="50" customFormat="1" ht="15">
      <c r="A110" s="12"/>
      <c r="B110" s="9"/>
      <c r="C110" s="23" t="s">
        <v>271</v>
      </c>
      <c r="D110" s="66"/>
      <c r="E110" s="1"/>
      <c r="F110" s="1"/>
    </row>
    <row r="111" spans="1:6" s="50" customFormat="1" ht="15">
      <c r="A111" s="12"/>
      <c r="B111" s="9"/>
      <c r="C111" s="23" t="s">
        <v>272</v>
      </c>
      <c r="D111" s="66">
        <v>6500</v>
      </c>
      <c r="E111" s="1"/>
      <c r="F111" s="1"/>
    </row>
    <row r="112" spans="1:6" s="50" customFormat="1" ht="15">
      <c r="A112" s="12"/>
      <c r="B112" s="9"/>
      <c r="C112" s="1" t="s">
        <v>365</v>
      </c>
      <c r="D112" s="66">
        <v>25000</v>
      </c>
      <c r="E112" s="1"/>
      <c r="F112" s="1"/>
    </row>
    <row r="113" spans="1:6" s="50" customFormat="1" ht="15">
      <c r="A113" s="12"/>
      <c r="B113" s="9"/>
      <c r="C113" s="1"/>
      <c r="D113" s="66"/>
      <c r="E113" s="1"/>
      <c r="F113" s="1"/>
    </row>
    <row r="114" spans="1:6" s="50" customFormat="1" ht="15">
      <c r="A114" s="12"/>
      <c r="B114" s="96" t="s">
        <v>67</v>
      </c>
      <c r="C114" s="98" t="s">
        <v>399</v>
      </c>
      <c r="D114" s="97">
        <f>D117</f>
        <v>52400</v>
      </c>
      <c r="E114" s="1"/>
      <c r="F114" s="1"/>
    </row>
    <row r="115" spans="1:6" s="50" customFormat="1" ht="15">
      <c r="A115" s="12"/>
      <c r="B115" s="9"/>
      <c r="C115" s="23" t="s">
        <v>36</v>
      </c>
      <c r="D115" s="9"/>
      <c r="E115" s="1"/>
      <c r="F115" s="1"/>
    </row>
    <row r="116" spans="1:6" s="50" customFormat="1" ht="15">
      <c r="A116" s="12"/>
      <c r="B116" s="9"/>
      <c r="C116" s="23" t="s">
        <v>178</v>
      </c>
      <c r="D116" s="9"/>
      <c r="E116" s="1"/>
      <c r="F116" s="1"/>
    </row>
    <row r="117" spans="1:6" s="50" customFormat="1" ht="15">
      <c r="A117" s="12"/>
      <c r="B117" s="9"/>
      <c r="C117" s="23" t="s">
        <v>177</v>
      </c>
      <c r="D117" s="66">
        <v>52400</v>
      </c>
      <c r="E117" s="1"/>
      <c r="F117" s="1"/>
    </row>
    <row r="118" spans="1:6" s="50" customFormat="1" ht="15">
      <c r="A118" s="12"/>
      <c r="B118" s="9"/>
      <c r="C118" s="6"/>
      <c r="D118" s="9"/>
      <c r="E118" s="6"/>
      <c r="F118" s="6"/>
    </row>
    <row r="119" spans="1:6" s="50" customFormat="1" ht="15">
      <c r="A119" s="102"/>
      <c r="B119" s="96" t="s">
        <v>102</v>
      </c>
      <c r="C119" s="98" t="s">
        <v>400</v>
      </c>
      <c r="D119" s="97">
        <f>D123+D124+D125+D126</f>
        <v>202820</v>
      </c>
      <c r="E119" s="6"/>
      <c r="F119" s="6"/>
    </row>
    <row r="120" spans="1:6" s="50" customFormat="1" ht="15">
      <c r="A120" s="12"/>
      <c r="B120" s="9"/>
      <c r="C120" s="6" t="s">
        <v>283</v>
      </c>
      <c r="D120" s="9"/>
      <c r="E120" s="6"/>
      <c r="F120" s="6"/>
    </row>
    <row r="121" spans="1:6" s="50" customFormat="1" ht="15">
      <c r="A121" s="12"/>
      <c r="B121" s="9"/>
      <c r="C121" s="23" t="s">
        <v>179</v>
      </c>
      <c r="D121" s="9"/>
      <c r="E121" s="1"/>
      <c r="F121" s="1"/>
    </row>
    <row r="122" spans="1:6" s="50" customFormat="1" ht="15">
      <c r="A122" s="12"/>
      <c r="B122" s="9"/>
      <c r="C122" s="23" t="s">
        <v>552</v>
      </c>
      <c r="D122" s="66"/>
      <c r="E122" s="1"/>
      <c r="F122" s="1"/>
    </row>
    <row r="123" spans="1:6" s="50" customFormat="1" ht="15">
      <c r="A123" s="12"/>
      <c r="B123" s="9"/>
      <c r="C123" s="1" t="s">
        <v>553</v>
      </c>
      <c r="D123" s="66">
        <v>105560</v>
      </c>
      <c r="E123" s="1"/>
      <c r="F123" s="1"/>
    </row>
    <row r="124" spans="1:6" s="50" customFormat="1" ht="15">
      <c r="A124" s="12"/>
      <c r="B124" s="9"/>
      <c r="C124" s="1" t="s">
        <v>554</v>
      </c>
      <c r="D124" s="66">
        <v>13000</v>
      </c>
      <c r="E124" s="1"/>
      <c r="F124" s="1"/>
    </row>
    <row r="125" spans="1:6" s="50" customFormat="1" ht="15">
      <c r="A125" s="12"/>
      <c r="B125" s="9"/>
      <c r="C125" s="1" t="s">
        <v>555</v>
      </c>
      <c r="D125" s="66">
        <v>78500</v>
      </c>
      <c r="E125" s="1"/>
      <c r="F125" s="1"/>
    </row>
    <row r="126" spans="1:6" s="50" customFormat="1" ht="15">
      <c r="A126" s="12"/>
      <c r="B126" s="9"/>
      <c r="C126" s="1" t="s">
        <v>556</v>
      </c>
      <c r="D126" s="66">
        <v>5760</v>
      </c>
      <c r="E126" s="1"/>
      <c r="F126" s="1"/>
    </row>
    <row r="127" spans="1:6" s="50" customFormat="1" ht="15">
      <c r="A127" s="12"/>
      <c r="B127" s="9"/>
      <c r="C127" s="1"/>
      <c r="D127" s="66"/>
      <c r="E127" s="1"/>
      <c r="F127" s="1"/>
    </row>
    <row r="128" spans="1:6" s="50" customFormat="1" ht="15">
      <c r="A128" s="9"/>
      <c r="B128" s="143">
        <v>853</v>
      </c>
      <c r="C128" s="98" t="s">
        <v>557</v>
      </c>
      <c r="D128" s="97">
        <f>D131</f>
        <v>12500</v>
      </c>
      <c r="E128" s="1"/>
      <c r="F128" s="1"/>
    </row>
    <row r="129" spans="1:6" s="50" customFormat="1" ht="15">
      <c r="A129" s="12"/>
      <c r="B129" s="9"/>
      <c r="C129" s="1" t="s">
        <v>283</v>
      </c>
      <c r="D129" s="66"/>
      <c r="E129" s="1"/>
      <c r="F129" s="1"/>
    </row>
    <row r="130" spans="1:6" s="50" customFormat="1" ht="15">
      <c r="A130" s="12"/>
      <c r="B130" s="9"/>
      <c r="C130" s="23" t="s">
        <v>179</v>
      </c>
      <c r="D130" s="66"/>
      <c r="E130" s="1"/>
      <c r="F130" s="1"/>
    </row>
    <row r="131" spans="1:6" s="50" customFormat="1" ht="15">
      <c r="A131" s="12"/>
      <c r="B131" s="9"/>
      <c r="C131" s="1" t="s">
        <v>558</v>
      </c>
      <c r="D131" s="66">
        <v>12500</v>
      </c>
      <c r="E131" s="1"/>
      <c r="F131" s="1"/>
    </row>
    <row r="132" spans="1:6" s="50" customFormat="1" ht="15">
      <c r="A132" s="12"/>
      <c r="B132" s="9"/>
      <c r="C132" s="1"/>
      <c r="D132" s="9"/>
      <c r="E132" s="1"/>
      <c r="F132" s="1"/>
    </row>
    <row r="133" spans="1:6" s="50" customFormat="1" ht="15">
      <c r="A133" s="12"/>
      <c r="B133" s="96" t="s">
        <v>157</v>
      </c>
      <c r="C133" s="98" t="s">
        <v>402</v>
      </c>
      <c r="D133" s="97">
        <f>D135</f>
        <v>49400</v>
      </c>
      <c r="E133" s="1"/>
      <c r="F133" s="1"/>
    </row>
    <row r="134" spans="1:6" s="50" customFormat="1" ht="15">
      <c r="A134" s="12"/>
      <c r="B134" s="9"/>
      <c r="C134" s="23" t="s">
        <v>70</v>
      </c>
      <c r="D134" s="9"/>
      <c r="E134" s="1"/>
      <c r="F134" s="1"/>
    </row>
    <row r="135" spans="1:6" s="50" customFormat="1" ht="15">
      <c r="A135" s="12"/>
      <c r="B135" s="9"/>
      <c r="C135" s="23" t="s">
        <v>559</v>
      </c>
      <c r="D135" s="66">
        <v>49400</v>
      </c>
      <c r="E135" s="1"/>
      <c r="F135" s="1"/>
    </row>
    <row r="136" spans="1:6" s="50" customFormat="1" ht="15">
      <c r="A136" s="12"/>
      <c r="B136" s="9"/>
      <c r="C136" s="23"/>
      <c r="D136" s="66"/>
      <c r="E136" s="1"/>
      <c r="F136" s="1"/>
    </row>
    <row r="137" spans="1:6" s="50" customFormat="1" ht="15.75" thickBot="1">
      <c r="A137" s="146"/>
      <c r="B137" s="147"/>
      <c r="C137" s="94" t="s">
        <v>180</v>
      </c>
      <c r="D137" s="65">
        <f>D139+D148+D154+D170+D176+D183+D206+D202+D196</f>
        <v>1746400</v>
      </c>
      <c r="E137" s="1"/>
      <c r="F137" s="1"/>
    </row>
    <row r="138" spans="1:6" s="50" customFormat="1" ht="15">
      <c r="A138" s="12"/>
      <c r="B138" s="9"/>
      <c r="C138" s="1" t="s">
        <v>8</v>
      </c>
      <c r="D138" s="9"/>
      <c r="E138" s="1"/>
      <c r="F138" s="1"/>
    </row>
    <row r="139" spans="1:6" s="50" customFormat="1" ht="15">
      <c r="A139" s="12"/>
      <c r="B139" s="96" t="s">
        <v>51</v>
      </c>
      <c r="C139" s="98" t="s">
        <v>403</v>
      </c>
      <c r="D139" s="99">
        <f>D143</f>
        <v>350</v>
      </c>
      <c r="E139" s="1"/>
      <c r="F139" s="1"/>
    </row>
    <row r="140" spans="1:6" s="50" customFormat="1" ht="15">
      <c r="A140" s="12"/>
      <c r="B140" s="9"/>
      <c r="C140" s="23" t="s">
        <v>36</v>
      </c>
      <c r="D140" s="9"/>
      <c r="E140" s="1"/>
      <c r="F140" s="1"/>
    </row>
    <row r="141" spans="1:6" s="50" customFormat="1" ht="15">
      <c r="A141" s="12"/>
      <c r="B141" s="9"/>
      <c r="C141" s="23" t="s">
        <v>181</v>
      </c>
      <c r="D141" s="9"/>
      <c r="E141" s="1"/>
      <c r="F141" s="1"/>
    </row>
    <row r="142" spans="1:6" s="50" customFormat="1" ht="15">
      <c r="A142" s="12"/>
      <c r="B142" s="9"/>
      <c r="C142" s="23" t="s">
        <v>374</v>
      </c>
      <c r="D142" s="9"/>
      <c r="E142" s="1"/>
      <c r="F142" s="1"/>
    </row>
    <row r="143" spans="1:6" s="50" customFormat="1" ht="15.75" thickBot="1">
      <c r="A143" s="11"/>
      <c r="B143" s="8"/>
      <c r="C143" s="4" t="s">
        <v>375</v>
      </c>
      <c r="D143" s="8">
        <v>350</v>
      </c>
      <c r="E143" s="1"/>
      <c r="F143" s="1"/>
    </row>
    <row r="144" spans="1:6" s="50" customFormat="1" ht="15.75" thickBot="1">
      <c r="A144" s="4"/>
      <c r="B144" s="4"/>
      <c r="C144" s="156" t="s">
        <v>409</v>
      </c>
      <c r="D144" s="157"/>
      <c r="E144" s="1"/>
      <c r="F144" s="1"/>
    </row>
    <row r="145" spans="1:6" s="50" customFormat="1" ht="15">
      <c r="A145" s="10" t="s">
        <v>3</v>
      </c>
      <c r="B145" s="7" t="s">
        <v>4</v>
      </c>
      <c r="C145" s="2" t="s">
        <v>5</v>
      </c>
      <c r="D145" s="13" t="s">
        <v>6</v>
      </c>
      <c r="E145" s="1"/>
      <c r="F145" s="1"/>
    </row>
    <row r="146" spans="1:6" s="50" customFormat="1" ht="15.75" thickBot="1">
      <c r="A146" s="11"/>
      <c r="B146" s="8"/>
      <c r="C146" s="4"/>
      <c r="D146" s="8" t="s">
        <v>484</v>
      </c>
      <c r="E146" s="1"/>
      <c r="F146" s="1"/>
    </row>
    <row r="147" spans="1:6" s="50" customFormat="1" ht="15">
      <c r="A147" s="12"/>
      <c r="B147" s="9"/>
      <c r="C147" s="1"/>
      <c r="D147" s="9"/>
      <c r="E147" s="1"/>
      <c r="F147" s="1"/>
    </row>
    <row r="148" spans="1:6" s="50" customFormat="1" ht="15">
      <c r="A148" s="12"/>
      <c r="B148" s="96" t="s">
        <v>62</v>
      </c>
      <c r="C148" s="98" t="s">
        <v>404</v>
      </c>
      <c r="D148" s="97">
        <f>D151</f>
        <v>6000</v>
      </c>
      <c r="E148" s="1"/>
      <c r="F148" s="1"/>
    </row>
    <row r="149" spans="1:6" s="50" customFormat="1" ht="15">
      <c r="A149" s="12"/>
      <c r="B149" s="9"/>
      <c r="C149" s="23" t="s">
        <v>70</v>
      </c>
      <c r="D149" s="9"/>
      <c r="E149" s="1"/>
      <c r="F149" s="1"/>
    </row>
    <row r="150" spans="1:6" s="50" customFormat="1" ht="15">
      <c r="A150" s="12"/>
      <c r="B150" s="9"/>
      <c r="C150" s="23" t="s">
        <v>182</v>
      </c>
      <c r="D150" s="9"/>
      <c r="E150" s="1"/>
      <c r="F150" s="1"/>
    </row>
    <row r="151" spans="1:6" s="50" customFormat="1" ht="15">
      <c r="A151" s="9"/>
      <c r="B151" s="9"/>
      <c r="C151" s="23" t="s">
        <v>183</v>
      </c>
      <c r="D151" s="66">
        <v>6000</v>
      </c>
      <c r="E151" s="1"/>
      <c r="F151" s="1"/>
    </row>
    <row r="152" spans="1:6" s="50" customFormat="1" ht="15">
      <c r="A152" s="9"/>
      <c r="B152" s="9"/>
      <c r="C152" s="23"/>
      <c r="D152" s="66"/>
      <c r="E152" s="1"/>
      <c r="F152" s="1"/>
    </row>
    <row r="153" spans="1:6" s="50" customFormat="1" ht="15">
      <c r="A153" s="9"/>
      <c r="B153" s="9"/>
      <c r="C153" s="23"/>
      <c r="D153" s="9"/>
      <c r="E153" s="1"/>
      <c r="F153" s="1"/>
    </row>
    <row r="154" spans="1:6" s="50" customFormat="1" ht="15">
      <c r="A154" s="9"/>
      <c r="B154" s="96" t="s">
        <v>67</v>
      </c>
      <c r="C154" s="98" t="s">
        <v>399</v>
      </c>
      <c r="D154" s="97">
        <f>D157+D161+D163+D166</f>
        <v>37850</v>
      </c>
      <c r="E154" s="1"/>
      <c r="F154" s="1"/>
    </row>
    <row r="155" spans="1:6" s="50" customFormat="1" ht="15">
      <c r="A155" s="9"/>
      <c r="B155" s="9"/>
      <c r="C155" s="23" t="s">
        <v>70</v>
      </c>
      <c r="D155" s="9"/>
      <c r="E155" s="1"/>
      <c r="F155" s="1"/>
    </row>
    <row r="156" spans="1:6" s="50" customFormat="1" ht="15">
      <c r="A156" s="9"/>
      <c r="B156" s="9"/>
      <c r="C156" s="23" t="s">
        <v>184</v>
      </c>
      <c r="D156" s="9"/>
      <c r="E156" s="1"/>
      <c r="F156" s="1"/>
    </row>
    <row r="157" spans="1:6" s="50" customFormat="1" ht="15">
      <c r="A157" s="9"/>
      <c r="B157" s="9"/>
      <c r="C157" s="23" t="s">
        <v>405</v>
      </c>
      <c r="D157" s="66">
        <v>32600</v>
      </c>
      <c r="E157" s="1"/>
      <c r="F157" s="1"/>
    </row>
    <row r="158" spans="1:6" s="50" customFormat="1" ht="15">
      <c r="A158" s="9"/>
      <c r="B158" s="9"/>
      <c r="C158" s="6" t="s">
        <v>406</v>
      </c>
      <c r="D158" s="66"/>
      <c r="E158" s="1"/>
      <c r="F158" s="1"/>
    </row>
    <row r="159" spans="1:6" s="50" customFormat="1" ht="15">
      <c r="A159" s="9"/>
      <c r="B159" s="9"/>
      <c r="C159" s="6" t="s">
        <v>560</v>
      </c>
      <c r="D159" s="66"/>
      <c r="E159" s="1"/>
      <c r="F159" s="1"/>
    </row>
    <row r="160" spans="1:6" s="50" customFormat="1" ht="15">
      <c r="A160" s="9"/>
      <c r="B160" s="9"/>
      <c r="C160" s="6" t="s">
        <v>561</v>
      </c>
      <c r="D160" s="66"/>
      <c r="E160" s="1"/>
      <c r="F160" s="1"/>
    </row>
    <row r="161" spans="1:6" s="50" customFormat="1" ht="15">
      <c r="A161" s="9"/>
      <c r="B161" s="9"/>
      <c r="C161" s="6" t="s">
        <v>562</v>
      </c>
      <c r="D161" s="66">
        <v>2250</v>
      </c>
      <c r="E161" s="1"/>
      <c r="F161" s="1"/>
    </row>
    <row r="162" spans="1:6" s="50" customFormat="1" ht="15">
      <c r="A162" s="9"/>
      <c r="B162" s="9"/>
      <c r="C162" s="101" t="s">
        <v>563</v>
      </c>
      <c r="D162" s="9"/>
      <c r="E162" s="1"/>
      <c r="F162" s="1"/>
    </row>
    <row r="163" spans="1:6" s="50" customFormat="1" ht="15">
      <c r="A163" s="9"/>
      <c r="B163" s="9"/>
      <c r="C163" s="23" t="s">
        <v>564</v>
      </c>
      <c r="D163" s="66">
        <v>1000</v>
      </c>
      <c r="E163" s="1"/>
      <c r="F163" s="1"/>
    </row>
    <row r="164" spans="1:6" s="50" customFormat="1" ht="15">
      <c r="A164" s="9"/>
      <c r="B164" s="9"/>
      <c r="C164" s="23" t="s">
        <v>565</v>
      </c>
      <c r="D164" s="9"/>
      <c r="E164" s="1"/>
      <c r="F164" s="1"/>
    </row>
    <row r="165" spans="1:6" s="50" customFormat="1" ht="15">
      <c r="A165" s="9"/>
      <c r="B165" s="9"/>
      <c r="C165" s="23" t="s">
        <v>19</v>
      </c>
      <c r="D165" s="66"/>
      <c r="E165" s="1"/>
      <c r="F165" s="1"/>
    </row>
    <row r="166" spans="1:6" s="50" customFormat="1" ht="15">
      <c r="A166" s="9"/>
      <c r="B166" s="9"/>
      <c r="C166" s="23" t="s">
        <v>20</v>
      </c>
      <c r="D166" s="66">
        <v>2000</v>
      </c>
      <c r="E166" s="1"/>
      <c r="F166" s="1"/>
    </row>
    <row r="167" spans="1:6" s="50" customFormat="1" ht="15">
      <c r="A167" s="9"/>
      <c r="B167" s="9"/>
      <c r="C167" s="1" t="s">
        <v>407</v>
      </c>
      <c r="D167" s="9"/>
      <c r="E167" s="1"/>
      <c r="F167" s="1"/>
    </row>
    <row r="168" spans="1:6" s="50" customFormat="1" ht="15">
      <c r="A168" s="9"/>
      <c r="B168" s="9"/>
      <c r="C168" s="1"/>
      <c r="D168" s="9"/>
      <c r="E168" s="1"/>
      <c r="F168" s="1"/>
    </row>
    <row r="169" spans="1:6" s="50" customFormat="1" ht="15">
      <c r="A169" s="9"/>
      <c r="B169" s="9"/>
      <c r="C169" s="1"/>
      <c r="D169" s="9"/>
      <c r="E169" s="1"/>
      <c r="F169" s="1"/>
    </row>
    <row r="170" spans="1:6" s="50" customFormat="1" ht="15">
      <c r="A170" s="9"/>
      <c r="B170" s="96" t="s">
        <v>84</v>
      </c>
      <c r="C170" s="98" t="s">
        <v>408</v>
      </c>
      <c r="D170" s="97">
        <f>D173+D174</f>
        <v>91000</v>
      </c>
      <c r="E170" s="1"/>
      <c r="F170" s="1"/>
    </row>
    <row r="171" spans="1:6" s="50" customFormat="1" ht="15">
      <c r="A171" s="9"/>
      <c r="B171" s="24"/>
      <c r="C171" s="162" t="s">
        <v>273</v>
      </c>
      <c r="D171" s="9"/>
      <c r="E171" s="1"/>
      <c r="F171" s="1"/>
    </row>
    <row r="172" spans="1:6" s="50" customFormat="1" ht="15">
      <c r="A172" s="9"/>
      <c r="B172" s="9"/>
      <c r="C172" s="23" t="s">
        <v>70</v>
      </c>
      <c r="D172" s="9"/>
      <c r="E172" s="1"/>
      <c r="F172" s="1"/>
    </row>
    <row r="173" spans="1:6" s="50" customFormat="1" ht="15">
      <c r="A173" s="9"/>
      <c r="B173" s="9"/>
      <c r="C173" s="23" t="s">
        <v>566</v>
      </c>
      <c r="D173" s="66">
        <v>90000</v>
      </c>
      <c r="E173" s="1"/>
      <c r="F173" s="1"/>
    </row>
    <row r="174" spans="1:6" s="50" customFormat="1" ht="15">
      <c r="A174" s="9"/>
      <c r="B174" s="9"/>
      <c r="C174" s="23" t="s">
        <v>274</v>
      </c>
      <c r="D174" s="66">
        <v>1000</v>
      </c>
      <c r="E174" s="1"/>
      <c r="F174" s="1"/>
    </row>
    <row r="175" spans="1:6" s="50" customFormat="1" ht="15">
      <c r="A175" s="12"/>
      <c r="B175" s="9"/>
      <c r="C175" s="23"/>
      <c r="D175" s="66"/>
      <c r="E175" s="1"/>
      <c r="F175" s="1"/>
    </row>
    <row r="176" spans="1:6" s="50" customFormat="1" ht="15">
      <c r="A176" s="12"/>
      <c r="B176" s="143">
        <v>758</v>
      </c>
      <c r="C176" s="98" t="s">
        <v>410</v>
      </c>
      <c r="D176" s="97">
        <f>D178+D181</f>
        <v>7900</v>
      </c>
      <c r="E176" s="6"/>
      <c r="F176" s="6"/>
    </row>
    <row r="177" spans="1:6" s="50" customFormat="1" ht="15">
      <c r="A177" s="12"/>
      <c r="B177" s="9"/>
      <c r="C177" s="6" t="s">
        <v>36</v>
      </c>
      <c r="D177" s="9"/>
      <c r="E177" s="6"/>
      <c r="F177" s="6"/>
    </row>
    <row r="178" spans="1:6" s="50" customFormat="1" ht="15">
      <c r="A178" s="12"/>
      <c r="B178" s="9"/>
      <c r="C178" s="6" t="s">
        <v>366</v>
      </c>
      <c r="D178" s="66">
        <v>2000</v>
      </c>
      <c r="E178" s="6"/>
      <c r="F178" s="6"/>
    </row>
    <row r="179" spans="1:6" s="50" customFormat="1" ht="15">
      <c r="A179" s="12"/>
      <c r="B179" s="9"/>
      <c r="C179" s="6" t="s">
        <v>567</v>
      </c>
      <c r="D179" s="66"/>
      <c r="E179" s="6"/>
      <c r="F179" s="6"/>
    </row>
    <row r="180" spans="1:6" s="50" customFormat="1" ht="15">
      <c r="A180" s="12"/>
      <c r="B180" s="9"/>
      <c r="C180" s="6" t="s">
        <v>568</v>
      </c>
      <c r="D180" s="9"/>
      <c r="E180" s="6"/>
      <c r="F180" s="6"/>
    </row>
    <row r="181" spans="1:6" s="50" customFormat="1" ht="15">
      <c r="A181" s="12"/>
      <c r="B181" s="9"/>
      <c r="C181" s="6" t="s">
        <v>569</v>
      </c>
      <c r="D181" s="66">
        <v>5900</v>
      </c>
      <c r="E181" s="6"/>
      <c r="F181" s="6"/>
    </row>
    <row r="182" spans="1:6" s="50" customFormat="1" ht="15">
      <c r="A182" s="12"/>
      <c r="B182" s="9"/>
      <c r="C182" s="6"/>
      <c r="D182" s="9"/>
      <c r="E182" s="6"/>
      <c r="F182" s="6"/>
    </row>
    <row r="183" spans="1:6" s="50" customFormat="1" ht="15">
      <c r="A183" s="9"/>
      <c r="B183" s="96" t="s">
        <v>102</v>
      </c>
      <c r="C183" s="99" t="s">
        <v>400</v>
      </c>
      <c r="D183" s="104">
        <f>D185+D191</f>
        <v>1145500</v>
      </c>
      <c r="E183" s="1"/>
      <c r="F183" s="1"/>
    </row>
    <row r="184" spans="1:6" s="50" customFormat="1" ht="15">
      <c r="A184" s="9"/>
      <c r="B184" s="9"/>
      <c r="C184" s="24" t="s">
        <v>75</v>
      </c>
      <c r="D184" s="20"/>
      <c r="E184" s="1"/>
      <c r="F184" s="1"/>
    </row>
    <row r="185" spans="1:6" s="50" customFormat="1" ht="15">
      <c r="A185" s="9"/>
      <c r="B185" s="9"/>
      <c r="C185" s="24" t="s">
        <v>662</v>
      </c>
      <c r="D185" s="103">
        <f>D186+D187</f>
        <v>5500</v>
      </c>
      <c r="E185" s="1"/>
      <c r="F185" s="1"/>
    </row>
    <row r="186" spans="1:6" s="50" customFormat="1" ht="15">
      <c r="A186" s="9"/>
      <c r="B186" s="9"/>
      <c r="C186" s="9" t="s">
        <v>663</v>
      </c>
      <c r="D186" s="103">
        <v>3500</v>
      </c>
      <c r="E186" s="1"/>
      <c r="F186" s="1"/>
    </row>
    <row r="187" spans="1:6" s="50" customFormat="1" ht="15">
      <c r="A187" s="9"/>
      <c r="B187" s="24"/>
      <c r="C187" s="9" t="s">
        <v>664</v>
      </c>
      <c r="D187" s="103">
        <v>2000</v>
      </c>
      <c r="E187" s="1"/>
      <c r="F187" s="1"/>
    </row>
    <row r="188" spans="1:6" s="50" customFormat="1" ht="15">
      <c r="A188" s="9"/>
      <c r="B188" s="9"/>
      <c r="C188" s="9" t="s">
        <v>665</v>
      </c>
      <c r="D188" s="20"/>
      <c r="E188" s="1"/>
      <c r="F188" s="1"/>
    </row>
    <row r="189" spans="1:6" s="50" customFormat="1" ht="15">
      <c r="A189" s="9"/>
      <c r="B189" s="9"/>
      <c r="C189" s="9" t="s">
        <v>666</v>
      </c>
      <c r="D189" s="20"/>
      <c r="E189" s="1"/>
      <c r="F189" s="1"/>
    </row>
    <row r="190" spans="1:6" s="50" customFormat="1" ht="15">
      <c r="A190" s="9"/>
      <c r="B190" s="9"/>
      <c r="C190" s="9" t="s">
        <v>667</v>
      </c>
      <c r="D190" s="103"/>
      <c r="E190" s="1"/>
      <c r="F190" s="1"/>
    </row>
    <row r="191" spans="1:6" s="50" customFormat="1" ht="15.75" thickBot="1">
      <c r="A191" s="8"/>
      <c r="B191" s="8"/>
      <c r="C191" s="8" t="s">
        <v>668</v>
      </c>
      <c r="D191" s="210">
        <v>1140000</v>
      </c>
      <c r="E191" s="1"/>
      <c r="F191" s="1"/>
    </row>
    <row r="192" spans="1:6" s="50" customFormat="1" ht="15.75" thickBot="1">
      <c r="A192" s="4"/>
      <c r="B192" s="4"/>
      <c r="C192" s="156" t="s">
        <v>412</v>
      </c>
      <c r="D192" s="157"/>
      <c r="E192" s="1"/>
      <c r="F192" s="1"/>
    </row>
    <row r="193" spans="1:6" s="50" customFormat="1" ht="15">
      <c r="A193" s="10" t="s">
        <v>3</v>
      </c>
      <c r="B193" s="7" t="s">
        <v>4</v>
      </c>
      <c r="C193" s="2" t="s">
        <v>5</v>
      </c>
      <c r="D193" s="13" t="s">
        <v>6</v>
      </c>
      <c r="E193" s="1"/>
      <c r="F193" s="1"/>
    </row>
    <row r="194" spans="1:6" s="50" customFormat="1" ht="15.75" thickBot="1">
      <c r="A194" s="11"/>
      <c r="B194" s="8"/>
      <c r="C194" s="4"/>
      <c r="D194" s="8" t="s">
        <v>484</v>
      </c>
      <c r="E194" s="1"/>
      <c r="F194" s="1"/>
    </row>
    <row r="195" spans="1:6" s="50" customFormat="1" ht="15">
      <c r="A195" s="9"/>
      <c r="B195" s="9"/>
      <c r="C195" s="9"/>
      <c r="D195" s="103"/>
      <c r="E195" s="1"/>
      <c r="F195" s="1"/>
    </row>
    <row r="196" spans="1:6" s="50" customFormat="1" ht="15">
      <c r="A196" s="9"/>
      <c r="B196" s="96" t="s">
        <v>570</v>
      </c>
      <c r="C196" s="99" t="s">
        <v>571</v>
      </c>
      <c r="D196" s="104">
        <f>D198+D200</f>
        <v>7200</v>
      </c>
      <c r="E196" s="1"/>
      <c r="F196" s="1"/>
    </row>
    <row r="197" spans="1:6" s="50" customFormat="1" ht="15">
      <c r="A197" s="9"/>
      <c r="B197" s="9"/>
      <c r="C197" s="24" t="s">
        <v>75</v>
      </c>
      <c r="D197" s="20"/>
      <c r="E197" s="1"/>
      <c r="F197" s="1"/>
    </row>
    <row r="198" spans="1:6" s="50" customFormat="1" ht="15">
      <c r="A198" s="9"/>
      <c r="B198" s="9"/>
      <c r="C198" s="24" t="s">
        <v>572</v>
      </c>
      <c r="D198" s="20">
        <v>200</v>
      </c>
      <c r="E198" s="1"/>
      <c r="F198" s="1"/>
    </row>
    <row r="199" spans="1:6" s="50" customFormat="1" ht="15">
      <c r="A199" s="9"/>
      <c r="B199" s="9"/>
      <c r="C199" s="24" t="s">
        <v>573</v>
      </c>
      <c r="D199" s="103"/>
      <c r="E199" s="1"/>
      <c r="F199" s="1"/>
    </row>
    <row r="200" spans="1:6" s="50" customFormat="1" ht="15">
      <c r="A200" s="9"/>
      <c r="B200" s="9"/>
      <c r="C200" s="24" t="s">
        <v>574</v>
      </c>
      <c r="D200" s="103">
        <v>7000</v>
      </c>
      <c r="E200" s="1"/>
      <c r="F200" s="1"/>
    </row>
    <row r="201" spans="1:6" s="50" customFormat="1" ht="15">
      <c r="A201" s="9"/>
      <c r="B201" s="9"/>
      <c r="C201" s="9"/>
      <c r="D201" s="103"/>
      <c r="E201" s="1"/>
      <c r="F201" s="1"/>
    </row>
    <row r="202" spans="1:6" s="50" customFormat="1" ht="15">
      <c r="A202" s="9"/>
      <c r="B202" s="96" t="s">
        <v>157</v>
      </c>
      <c r="C202" s="99" t="s">
        <v>411</v>
      </c>
      <c r="D202" s="104">
        <f>D207+D208+D209</f>
        <v>450600</v>
      </c>
      <c r="E202" s="1"/>
      <c r="F202" s="1"/>
    </row>
    <row r="203" spans="1:6" s="50" customFormat="1" ht="15">
      <c r="A203" s="9"/>
      <c r="B203" s="9"/>
      <c r="C203" s="24" t="s">
        <v>70</v>
      </c>
      <c r="D203" s="20"/>
      <c r="E203" s="1"/>
      <c r="F203" s="1"/>
    </row>
    <row r="204" spans="1:6" s="50" customFormat="1" ht="15">
      <c r="A204" s="9"/>
      <c r="B204" s="9"/>
      <c r="C204" s="24" t="s">
        <v>275</v>
      </c>
      <c r="D204" s="20"/>
      <c r="E204" s="1"/>
      <c r="F204" s="1"/>
    </row>
    <row r="205" spans="1:6" s="52" customFormat="1" ht="15.75">
      <c r="A205" s="15"/>
      <c r="B205" s="15"/>
      <c r="C205" s="24" t="s">
        <v>186</v>
      </c>
      <c r="D205" s="22"/>
      <c r="E205" s="16"/>
      <c r="F205" s="16"/>
    </row>
    <row r="206" spans="1:6" s="50" customFormat="1" ht="15">
      <c r="A206" s="9"/>
      <c r="B206" s="9"/>
      <c r="C206" s="24" t="s">
        <v>187</v>
      </c>
      <c r="D206" s="20"/>
      <c r="E206" s="1"/>
      <c r="F206" s="1"/>
    </row>
    <row r="207" spans="1:6" s="51" customFormat="1" ht="15">
      <c r="A207" s="19"/>
      <c r="B207" s="19"/>
      <c r="C207" s="24" t="s">
        <v>575</v>
      </c>
      <c r="D207" s="103">
        <v>409100</v>
      </c>
      <c r="E207" s="14"/>
      <c r="F207" s="14"/>
    </row>
    <row r="208" spans="1:6" s="50" customFormat="1" ht="15">
      <c r="A208" s="9"/>
      <c r="B208" s="9"/>
      <c r="C208" s="24" t="s">
        <v>188</v>
      </c>
      <c r="D208" s="103">
        <v>40500</v>
      </c>
      <c r="E208" s="1"/>
      <c r="F208" s="1"/>
    </row>
    <row r="209" spans="1:6" s="50" customFormat="1" ht="15">
      <c r="A209" s="9"/>
      <c r="B209" s="9"/>
      <c r="C209" s="24" t="s">
        <v>185</v>
      </c>
      <c r="D209" s="103">
        <v>1000</v>
      </c>
      <c r="E209" s="1"/>
      <c r="F209" s="1"/>
    </row>
    <row r="210" spans="1:6" s="50" customFormat="1" ht="15">
      <c r="A210" s="9"/>
      <c r="B210" s="9"/>
      <c r="C210" s="9" t="s">
        <v>367</v>
      </c>
      <c r="D210" s="20"/>
      <c r="E210" s="1"/>
      <c r="F210" s="1"/>
    </row>
    <row r="211" spans="1:6" s="50" customFormat="1" ht="15">
      <c r="A211" s="9"/>
      <c r="B211" s="9"/>
      <c r="C211" s="9"/>
      <c r="D211" s="20"/>
      <c r="E211" s="1"/>
      <c r="F211" s="1"/>
    </row>
    <row r="212" spans="1:6" s="50" customFormat="1" ht="15">
      <c r="A212" s="9"/>
      <c r="B212" s="9"/>
      <c r="C212" s="9"/>
      <c r="D212" s="20"/>
      <c r="E212" s="1"/>
      <c r="F212" s="1"/>
    </row>
    <row r="213" spans="1:6" s="50" customFormat="1" ht="16.5" thickBot="1">
      <c r="A213" s="63" t="s">
        <v>189</v>
      </c>
      <c r="B213" s="8"/>
      <c r="C213" s="158" t="s">
        <v>276</v>
      </c>
      <c r="D213" s="159">
        <f>D215+D254+D246</f>
        <v>3406970</v>
      </c>
      <c r="E213" s="1"/>
      <c r="F213" s="1"/>
    </row>
    <row r="214" spans="1:6" s="50" customFormat="1" ht="15.75">
      <c r="A214" s="140"/>
      <c r="B214" s="9"/>
      <c r="C214" s="160"/>
      <c r="D214" s="161"/>
      <c r="E214" s="1"/>
      <c r="F214" s="1"/>
    </row>
    <row r="215" spans="1:6" s="50" customFormat="1" ht="15">
      <c r="A215" s="9"/>
      <c r="B215" s="9"/>
      <c r="C215" s="96" t="s">
        <v>576</v>
      </c>
      <c r="D215" s="104">
        <f>D218+D223+D225</f>
        <v>1580118</v>
      </c>
      <c r="E215" s="1"/>
      <c r="F215" s="1"/>
    </row>
    <row r="216" spans="1:6" s="50" customFormat="1" ht="15">
      <c r="A216" s="9"/>
      <c r="B216" s="9"/>
      <c r="C216" s="24" t="s">
        <v>167</v>
      </c>
      <c r="D216" s="20"/>
      <c r="E216" s="1"/>
      <c r="F216" s="1"/>
    </row>
    <row r="217" spans="1:6" s="50" customFormat="1" ht="15">
      <c r="A217" s="9"/>
      <c r="B217" s="143">
        <v>750</v>
      </c>
      <c r="C217" s="99" t="s">
        <v>391</v>
      </c>
      <c r="D217" s="20"/>
      <c r="E217" s="1"/>
      <c r="F217" s="1"/>
    </row>
    <row r="218" spans="1:6" s="50" customFormat="1" ht="15">
      <c r="A218" s="9"/>
      <c r="B218" s="211"/>
      <c r="C218" s="24" t="s">
        <v>190</v>
      </c>
      <c r="D218" s="103">
        <v>192149</v>
      </c>
      <c r="E218" s="1"/>
      <c r="F218" s="1"/>
    </row>
    <row r="219" spans="1:6" s="50" customFormat="1" ht="15">
      <c r="A219" s="9"/>
      <c r="B219" s="9"/>
      <c r="C219" s="9" t="s">
        <v>577</v>
      </c>
      <c r="D219" s="20"/>
      <c r="E219" s="1"/>
      <c r="F219" s="1"/>
    </row>
    <row r="220" spans="1:6" s="50" customFormat="1" ht="15">
      <c r="A220" s="9"/>
      <c r="B220" s="9"/>
      <c r="C220" s="9"/>
      <c r="D220" s="20"/>
      <c r="E220" s="1"/>
      <c r="F220" s="1"/>
    </row>
    <row r="221" spans="1:6" s="50" customFormat="1" ht="15">
      <c r="A221" s="9"/>
      <c r="B221" s="211">
        <v>751</v>
      </c>
      <c r="C221" s="99" t="s">
        <v>578</v>
      </c>
      <c r="D221" s="20"/>
      <c r="E221" s="1"/>
      <c r="F221" s="1"/>
    </row>
    <row r="222" spans="1:6" s="50" customFormat="1" ht="15">
      <c r="A222" s="9"/>
      <c r="B222" s="208"/>
      <c r="C222" s="99" t="s">
        <v>579</v>
      </c>
      <c r="D222" s="20"/>
      <c r="E222" s="1"/>
      <c r="F222" s="1"/>
    </row>
    <row r="223" spans="1:6" s="50" customFormat="1" ht="15">
      <c r="A223" s="9"/>
      <c r="B223" s="211"/>
      <c r="C223" s="24" t="s">
        <v>278</v>
      </c>
      <c r="D223" s="103">
        <v>7800</v>
      </c>
      <c r="E223" s="1"/>
      <c r="F223" s="1"/>
    </row>
    <row r="224" spans="1:6" s="50" customFormat="1" ht="15">
      <c r="A224" s="9"/>
      <c r="B224" s="211"/>
      <c r="C224" s="24"/>
      <c r="D224" s="20"/>
      <c r="E224" s="1"/>
      <c r="F224" s="1"/>
    </row>
    <row r="225" spans="1:6" s="50" customFormat="1" ht="15">
      <c r="A225" s="9"/>
      <c r="B225" s="143">
        <v>852</v>
      </c>
      <c r="C225" s="99" t="s">
        <v>571</v>
      </c>
      <c r="D225" s="108">
        <f>D228+D230+D232+D234+D237</f>
        <v>1380169</v>
      </c>
      <c r="E225" s="1"/>
      <c r="F225" s="1"/>
    </row>
    <row r="226" spans="1:6" s="50" customFormat="1" ht="15">
      <c r="A226" s="9"/>
      <c r="B226" s="211"/>
      <c r="C226" s="24" t="s">
        <v>368</v>
      </c>
      <c r="D226" s="20"/>
      <c r="E226" s="1"/>
      <c r="F226" s="1"/>
    </row>
    <row r="227" spans="1:6" s="50" customFormat="1" ht="15">
      <c r="A227" s="9"/>
      <c r="B227" s="9"/>
      <c r="C227" s="9" t="s">
        <v>369</v>
      </c>
      <c r="D227" s="20"/>
      <c r="E227" s="1"/>
      <c r="F227" s="1"/>
    </row>
    <row r="228" spans="1:6" s="50" customFormat="1" ht="15">
      <c r="A228" s="9"/>
      <c r="B228" s="9"/>
      <c r="C228" s="9" t="s">
        <v>370</v>
      </c>
      <c r="D228" s="103">
        <v>29624</v>
      </c>
      <c r="E228" s="1"/>
      <c r="F228" s="1"/>
    </row>
    <row r="229" spans="1:6" s="50" customFormat="1" ht="15">
      <c r="A229" s="9"/>
      <c r="B229" s="9"/>
      <c r="C229" s="9"/>
      <c r="D229" s="103"/>
      <c r="E229" s="1"/>
      <c r="F229" s="1"/>
    </row>
    <row r="230" spans="1:6" s="50" customFormat="1" ht="15">
      <c r="A230" s="9"/>
      <c r="B230" s="9"/>
      <c r="C230" s="24" t="s">
        <v>580</v>
      </c>
      <c r="D230" s="103">
        <v>835529</v>
      </c>
      <c r="E230" s="1"/>
      <c r="F230" s="1"/>
    </row>
    <row r="231" spans="1:6" s="50" customFormat="1" ht="15">
      <c r="A231" s="9"/>
      <c r="B231" s="9"/>
      <c r="C231" s="24"/>
      <c r="D231" s="103"/>
      <c r="E231" s="1"/>
      <c r="F231" s="1"/>
    </row>
    <row r="232" spans="1:6" s="50" customFormat="1" ht="15">
      <c r="A232" s="9"/>
      <c r="B232" s="9"/>
      <c r="C232" s="24" t="s">
        <v>581</v>
      </c>
      <c r="D232" s="103">
        <v>63626</v>
      </c>
      <c r="E232" s="1"/>
      <c r="F232" s="1"/>
    </row>
    <row r="233" spans="1:6" s="50" customFormat="1" ht="15">
      <c r="A233" s="9"/>
      <c r="B233" s="9"/>
      <c r="C233" s="24"/>
      <c r="D233" s="103"/>
      <c r="E233" s="1"/>
      <c r="F233" s="1"/>
    </row>
    <row r="234" spans="1:6" s="50" customFormat="1" ht="15">
      <c r="A234" s="9"/>
      <c r="B234" s="9"/>
      <c r="C234" s="24" t="s">
        <v>582</v>
      </c>
      <c r="D234" s="103">
        <v>428990</v>
      </c>
      <c r="E234" s="1"/>
      <c r="F234" s="1"/>
    </row>
    <row r="235" spans="1:6" s="50" customFormat="1" ht="15">
      <c r="A235" s="9"/>
      <c r="B235" s="9"/>
      <c r="C235" s="24"/>
      <c r="D235" s="103"/>
      <c r="E235" s="1"/>
      <c r="F235" s="1"/>
    </row>
    <row r="236" spans="1:6" s="50" customFormat="1" ht="15">
      <c r="A236" s="9"/>
      <c r="B236" s="9"/>
      <c r="C236" s="24" t="s">
        <v>583</v>
      </c>
      <c r="D236" s="103"/>
      <c r="E236" s="1"/>
      <c r="F236" s="1"/>
    </row>
    <row r="237" spans="1:6" s="50" customFormat="1" ht="15">
      <c r="A237" s="9"/>
      <c r="B237" s="9"/>
      <c r="C237" s="9" t="s">
        <v>584</v>
      </c>
      <c r="D237" s="103">
        <v>22400</v>
      </c>
      <c r="E237" s="1"/>
      <c r="F237" s="1"/>
    </row>
    <row r="238" spans="1:6" s="50" customFormat="1" ht="15">
      <c r="A238" s="9"/>
      <c r="B238" s="9"/>
      <c r="C238" s="24"/>
      <c r="D238" s="20"/>
      <c r="E238" s="1"/>
      <c r="F238" s="1"/>
    </row>
    <row r="239" spans="1:6" s="50" customFormat="1" ht="15.75" thickBot="1">
      <c r="A239" s="8"/>
      <c r="B239" s="8"/>
      <c r="C239" s="90"/>
      <c r="D239" s="210"/>
      <c r="E239" s="1"/>
      <c r="F239" s="1"/>
    </row>
    <row r="240" spans="1:6" s="50" customFormat="1" ht="15.75" thickBot="1">
      <c r="A240" s="4"/>
      <c r="B240" s="4"/>
      <c r="C240" s="156" t="s">
        <v>413</v>
      </c>
      <c r="D240" s="157"/>
      <c r="E240" s="1"/>
      <c r="F240" s="1"/>
    </row>
    <row r="241" spans="1:6" s="50" customFormat="1" ht="15">
      <c r="A241" s="10" t="s">
        <v>3</v>
      </c>
      <c r="B241" s="7" t="s">
        <v>4</v>
      </c>
      <c r="C241" s="2" t="s">
        <v>5</v>
      </c>
      <c r="D241" s="13" t="s">
        <v>6</v>
      </c>
      <c r="E241" s="1"/>
      <c r="F241" s="1"/>
    </row>
    <row r="242" spans="1:6" s="50" customFormat="1" ht="15.75" thickBot="1">
      <c r="A242" s="11"/>
      <c r="B242" s="8"/>
      <c r="C242" s="4"/>
      <c r="D242" s="8" t="s">
        <v>484</v>
      </c>
      <c r="E242" s="1"/>
      <c r="F242" s="1"/>
    </row>
    <row r="243" spans="1:6" s="50" customFormat="1" ht="15">
      <c r="A243" s="9"/>
      <c r="B243" s="9"/>
      <c r="C243" s="24"/>
      <c r="D243" s="66"/>
      <c r="E243" s="1"/>
      <c r="F243" s="1"/>
    </row>
    <row r="244" spans="1:6" s="50" customFormat="1" ht="15">
      <c r="A244" s="9"/>
      <c r="B244" s="9"/>
      <c r="C244" s="24" t="s">
        <v>585</v>
      </c>
      <c r="D244" s="9"/>
      <c r="E244" s="1"/>
      <c r="F244" s="1"/>
    </row>
    <row r="245" spans="1:6" s="50" customFormat="1" ht="15">
      <c r="A245" s="9"/>
      <c r="B245" s="9"/>
      <c r="C245" s="154" t="s">
        <v>414</v>
      </c>
      <c r="D245" s="9"/>
      <c r="E245" s="1"/>
      <c r="F245" s="1"/>
    </row>
    <row r="246" spans="1:6" s="50" customFormat="1" ht="15">
      <c r="A246" s="9"/>
      <c r="B246" s="9"/>
      <c r="C246" s="96" t="s">
        <v>586</v>
      </c>
      <c r="D246" s="97">
        <f>D249</f>
        <v>30000</v>
      </c>
      <c r="E246" s="1"/>
      <c r="F246" s="1"/>
    </row>
    <row r="247" spans="1:6" s="50" customFormat="1" ht="15">
      <c r="A247" s="9"/>
      <c r="B247" s="9"/>
      <c r="C247" s="24" t="s">
        <v>167</v>
      </c>
      <c r="D247" s="9"/>
      <c r="E247" s="1"/>
      <c r="F247" s="1"/>
    </row>
    <row r="248" spans="1:6" s="50" customFormat="1" ht="15">
      <c r="A248" s="9"/>
      <c r="B248" s="143">
        <v>710</v>
      </c>
      <c r="C248" s="99" t="s">
        <v>587</v>
      </c>
      <c r="D248" s="9"/>
      <c r="E248" s="1"/>
      <c r="F248" s="1"/>
    </row>
    <row r="249" spans="1:6" s="50" customFormat="1" ht="15">
      <c r="A249" s="9"/>
      <c r="B249" s="9"/>
      <c r="C249" s="24" t="s">
        <v>277</v>
      </c>
      <c r="D249" s="66">
        <v>30000</v>
      </c>
      <c r="E249" s="1"/>
      <c r="F249" s="1"/>
    </row>
    <row r="250" spans="1:6" s="50" customFormat="1" ht="15">
      <c r="A250" s="9"/>
      <c r="B250" s="9"/>
      <c r="C250" s="24"/>
      <c r="D250" s="66"/>
      <c r="E250" s="1"/>
      <c r="F250" s="1"/>
    </row>
    <row r="251" spans="1:6" s="50" customFormat="1" ht="15">
      <c r="A251" s="9"/>
      <c r="B251" s="9"/>
      <c r="C251" s="24"/>
      <c r="D251" s="66"/>
      <c r="E251" s="1"/>
      <c r="F251" s="1"/>
    </row>
    <row r="252" spans="1:6" s="50" customFormat="1" ht="15">
      <c r="A252" s="9"/>
      <c r="B252" s="9"/>
      <c r="C252" s="24" t="s">
        <v>590</v>
      </c>
      <c r="D252" s="66"/>
      <c r="E252" s="1"/>
      <c r="F252" s="1"/>
    </row>
    <row r="253" spans="1:6" s="50" customFormat="1" ht="15">
      <c r="A253" s="9"/>
      <c r="B253" s="9"/>
      <c r="C253" s="162" t="s">
        <v>588</v>
      </c>
      <c r="D253" s="66"/>
      <c r="E253" s="1"/>
      <c r="F253" s="1"/>
    </row>
    <row r="254" spans="1:6" s="50" customFormat="1" ht="15">
      <c r="A254" s="9"/>
      <c r="B254" s="9"/>
      <c r="C254" s="162" t="s">
        <v>589</v>
      </c>
      <c r="D254" s="97">
        <f>D257+D268+D270+D277+D263</f>
        <v>1796852</v>
      </c>
      <c r="E254" s="1"/>
      <c r="F254" s="1"/>
    </row>
    <row r="255" spans="1:6" s="50" customFormat="1" ht="15">
      <c r="A255" s="9"/>
      <c r="B255" s="9"/>
      <c r="C255" s="24" t="s">
        <v>279</v>
      </c>
      <c r="D255" s="66"/>
      <c r="E255" s="1"/>
      <c r="F255" s="1"/>
    </row>
    <row r="256" spans="1:6" s="50" customFormat="1" ht="15">
      <c r="A256" s="9"/>
      <c r="B256" s="143">
        <v>754</v>
      </c>
      <c r="C256" s="99" t="s">
        <v>591</v>
      </c>
      <c r="D256" s="66"/>
      <c r="E256" s="1"/>
      <c r="F256" s="1"/>
    </row>
    <row r="257" spans="1:6" s="50" customFormat="1" ht="15">
      <c r="A257" s="9"/>
      <c r="B257" s="211"/>
      <c r="C257" s="154" t="s">
        <v>592</v>
      </c>
      <c r="D257" s="100">
        <f>D258+D261</f>
        <v>104334</v>
      </c>
      <c r="E257" s="1"/>
      <c r="F257" s="1"/>
    </row>
    <row r="258" spans="1:6" s="50" customFormat="1" ht="15">
      <c r="A258" s="9"/>
      <c r="B258" s="211"/>
      <c r="C258" s="24" t="s">
        <v>593</v>
      </c>
      <c r="D258" s="66">
        <v>23249</v>
      </c>
      <c r="E258" s="1"/>
      <c r="F258" s="1"/>
    </row>
    <row r="259" spans="1:6" s="50" customFormat="1" ht="15">
      <c r="A259" s="9"/>
      <c r="B259" s="211"/>
      <c r="C259" s="24"/>
      <c r="D259" s="66"/>
      <c r="E259" s="1"/>
      <c r="F259" s="1"/>
    </row>
    <row r="260" spans="1:6" s="50" customFormat="1" ht="15">
      <c r="A260" s="9"/>
      <c r="B260" s="211"/>
      <c r="C260" s="24" t="s">
        <v>594</v>
      </c>
      <c r="D260" s="66"/>
      <c r="E260" s="1"/>
      <c r="F260" s="1"/>
    </row>
    <row r="261" spans="1:6" s="50" customFormat="1" ht="15">
      <c r="A261" s="9"/>
      <c r="B261" s="211"/>
      <c r="C261" s="24" t="s">
        <v>595</v>
      </c>
      <c r="D261" s="66">
        <v>81085</v>
      </c>
      <c r="E261" s="1"/>
      <c r="F261" s="1"/>
    </row>
    <row r="262" spans="1:6" s="50" customFormat="1" ht="15">
      <c r="A262" s="9"/>
      <c r="B262" s="211"/>
      <c r="C262" s="24"/>
      <c r="D262" s="66"/>
      <c r="E262" s="1"/>
      <c r="F262" s="1"/>
    </row>
    <row r="263" spans="1:6" s="50" customFormat="1" ht="15">
      <c r="A263" s="9"/>
      <c r="B263" s="143">
        <v>852</v>
      </c>
      <c r="C263" s="99" t="s">
        <v>571</v>
      </c>
      <c r="D263" s="97">
        <f>D264</f>
        <v>42240</v>
      </c>
      <c r="E263" s="1"/>
      <c r="F263" s="1"/>
    </row>
    <row r="264" spans="1:6" s="50" customFormat="1" ht="15">
      <c r="A264" s="9"/>
      <c r="B264" s="211"/>
      <c r="C264" s="24" t="s">
        <v>669</v>
      </c>
      <c r="D264" s="66">
        <v>42240</v>
      </c>
      <c r="E264" s="1"/>
      <c r="F264" s="1"/>
    </row>
    <row r="265" spans="1:6" s="50" customFormat="1" ht="15">
      <c r="A265" s="9"/>
      <c r="B265" s="211"/>
      <c r="C265" s="24"/>
      <c r="D265" s="66"/>
      <c r="E265" s="1"/>
      <c r="F265" s="1"/>
    </row>
    <row r="266" spans="1:6" s="50" customFormat="1" ht="15">
      <c r="A266" s="9"/>
      <c r="B266" s="143">
        <v>854</v>
      </c>
      <c r="C266" s="99" t="s">
        <v>596</v>
      </c>
      <c r="D266" s="66"/>
      <c r="E266" s="1"/>
      <c r="F266" s="1"/>
    </row>
    <row r="267" spans="1:6" s="50" customFormat="1" ht="15">
      <c r="A267" s="9"/>
      <c r="B267" s="211"/>
      <c r="C267" s="24" t="s">
        <v>280</v>
      </c>
      <c r="D267" s="66"/>
      <c r="E267" s="1"/>
      <c r="F267" s="1"/>
    </row>
    <row r="268" spans="1:6" s="50" customFormat="1" ht="15">
      <c r="A268" s="9"/>
      <c r="B268" s="211"/>
      <c r="C268" s="24" t="s">
        <v>597</v>
      </c>
      <c r="D268" s="66">
        <v>246900</v>
      </c>
      <c r="E268" s="1"/>
      <c r="F268" s="1"/>
    </row>
    <row r="269" spans="1:6" s="50" customFormat="1" ht="15">
      <c r="A269" s="9"/>
      <c r="B269" s="9"/>
      <c r="C269" s="24"/>
      <c r="D269" s="66"/>
      <c r="E269" s="1"/>
      <c r="F269" s="1"/>
    </row>
    <row r="270" spans="1:6" s="50" customFormat="1" ht="15">
      <c r="A270" s="9"/>
      <c r="B270" s="143">
        <v>900</v>
      </c>
      <c r="C270" s="99" t="s">
        <v>598</v>
      </c>
      <c r="D270" s="100">
        <f>D272</f>
        <v>1303378</v>
      </c>
      <c r="E270" s="1"/>
      <c r="F270" s="1"/>
    </row>
    <row r="271" spans="1:6" s="50" customFormat="1" ht="15">
      <c r="A271" s="9"/>
      <c r="B271" s="9"/>
      <c r="C271" s="24" t="s">
        <v>599</v>
      </c>
      <c r="D271" s="66"/>
      <c r="E271" s="1"/>
      <c r="F271" s="1"/>
    </row>
    <row r="272" spans="1:6" s="50" customFormat="1" ht="15">
      <c r="A272" s="9"/>
      <c r="B272" s="9"/>
      <c r="C272" s="9" t="s">
        <v>602</v>
      </c>
      <c r="D272" s="66">
        <v>1303378</v>
      </c>
      <c r="E272" s="1"/>
      <c r="F272" s="1"/>
    </row>
    <row r="273" spans="1:6" s="50" customFormat="1" ht="15">
      <c r="A273" s="9"/>
      <c r="B273" s="9"/>
      <c r="C273" s="9" t="s">
        <v>691</v>
      </c>
      <c r="D273" s="66"/>
      <c r="E273" s="1"/>
      <c r="F273" s="1"/>
    </row>
    <row r="274" spans="1:6" s="51" customFormat="1" ht="15">
      <c r="A274" s="19"/>
      <c r="B274" s="19"/>
      <c r="C274" s="212"/>
      <c r="D274" s="19"/>
      <c r="E274" s="14"/>
      <c r="F274" s="14"/>
    </row>
    <row r="275" spans="1:6" s="51" customFormat="1" ht="15">
      <c r="A275" s="19"/>
      <c r="B275" s="143">
        <v>921</v>
      </c>
      <c r="C275" s="99" t="s">
        <v>603</v>
      </c>
      <c r="D275" s="19"/>
      <c r="E275" s="14"/>
      <c r="F275" s="14"/>
    </row>
    <row r="276" spans="1:6" s="50" customFormat="1" ht="15">
      <c r="A276" s="9"/>
      <c r="B276" s="9"/>
      <c r="C276" s="24" t="s">
        <v>600</v>
      </c>
      <c r="D276" s="66"/>
      <c r="E276" s="1"/>
      <c r="F276" s="1"/>
    </row>
    <row r="277" spans="1:256" s="107" customFormat="1" ht="15">
      <c r="A277" s="9"/>
      <c r="B277" s="9"/>
      <c r="C277" s="9" t="s">
        <v>601</v>
      </c>
      <c r="D277" s="213">
        <v>100000</v>
      </c>
      <c r="E277" s="12"/>
      <c r="F277" s="6"/>
      <c r="G277" s="101"/>
      <c r="H277" s="101"/>
      <c r="I277" s="6"/>
      <c r="J277" s="6"/>
      <c r="K277" s="101"/>
      <c r="L277" s="101"/>
      <c r="M277" s="6"/>
      <c r="N277" s="6"/>
      <c r="O277" s="101"/>
      <c r="P277" s="101"/>
      <c r="Q277" s="6"/>
      <c r="R277" s="6"/>
      <c r="S277" s="101"/>
      <c r="T277" s="101"/>
      <c r="U277" s="6"/>
      <c r="V277" s="6"/>
      <c r="W277" s="101"/>
      <c r="X277" s="101"/>
      <c r="Y277" s="6"/>
      <c r="Z277" s="6"/>
      <c r="AA277" s="101"/>
      <c r="AB277" s="101"/>
      <c r="AC277" s="6"/>
      <c r="AD277" s="6"/>
      <c r="AE277" s="106"/>
      <c r="AF277" s="24"/>
      <c r="AG277" s="9"/>
      <c r="AH277" s="9"/>
      <c r="AI277" s="24"/>
      <c r="AJ277" s="24"/>
      <c r="AK277" s="9"/>
      <c r="AL277" s="9"/>
      <c r="AM277" s="24"/>
      <c r="AN277" s="24"/>
      <c r="AO277" s="9"/>
      <c r="AP277" s="9"/>
      <c r="AQ277" s="24"/>
      <c r="AR277" s="24"/>
      <c r="AS277" s="9"/>
      <c r="AT277" s="9"/>
      <c r="AU277" s="24"/>
      <c r="AV277" s="24"/>
      <c r="AW277" s="9"/>
      <c r="AX277" s="9"/>
      <c r="AY277" s="24"/>
      <c r="AZ277" s="24"/>
      <c r="BA277" s="9"/>
      <c r="BB277" s="9"/>
      <c r="BC277" s="24"/>
      <c r="BD277" s="24"/>
      <c r="BE277" s="9"/>
      <c r="BF277" s="9"/>
      <c r="BG277" s="24"/>
      <c r="BH277" s="24"/>
      <c r="BI277" s="9"/>
      <c r="BJ277" s="9"/>
      <c r="BK277" s="24"/>
      <c r="BL277" s="24"/>
      <c r="BM277" s="9"/>
      <c r="BN277" s="9"/>
      <c r="BO277" s="24"/>
      <c r="BP277" s="24"/>
      <c r="BQ277" s="9"/>
      <c r="BR277" s="9"/>
      <c r="BS277" s="24"/>
      <c r="BT277" s="24"/>
      <c r="BU277" s="9"/>
      <c r="BV277" s="9"/>
      <c r="BW277" s="24"/>
      <c r="BX277" s="24"/>
      <c r="BY277" s="9"/>
      <c r="BZ277" s="9"/>
      <c r="CA277" s="24"/>
      <c r="CB277" s="24"/>
      <c r="CC277" s="9"/>
      <c r="CD277" s="9"/>
      <c r="CE277" s="24"/>
      <c r="CF277" s="24"/>
      <c r="CG277" s="9"/>
      <c r="CH277" s="9"/>
      <c r="CI277" s="24"/>
      <c r="CJ277" s="24"/>
      <c r="CK277" s="9"/>
      <c r="CL277" s="9"/>
      <c r="CM277" s="24"/>
      <c r="CN277" s="24"/>
      <c r="CO277" s="9"/>
      <c r="CP277" s="9"/>
      <c r="CQ277" s="24"/>
      <c r="CR277" s="24"/>
      <c r="CS277" s="9"/>
      <c r="CT277" s="9"/>
      <c r="CU277" s="24"/>
      <c r="CV277" s="24"/>
      <c r="CW277" s="9"/>
      <c r="CX277" s="9"/>
      <c r="CY277" s="24"/>
      <c r="CZ277" s="24"/>
      <c r="DA277" s="9"/>
      <c r="DB277" s="9"/>
      <c r="DC277" s="24"/>
      <c r="DD277" s="24"/>
      <c r="DE277" s="9"/>
      <c r="DF277" s="9"/>
      <c r="DG277" s="24"/>
      <c r="DH277" s="24"/>
      <c r="DI277" s="9"/>
      <c r="DJ277" s="9"/>
      <c r="DK277" s="24"/>
      <c r="DL277" s="24"/>
      <c r="DM277" s="9"/>
      <c r="DN277" s="9"/>
      <c r="DO277" s="24"/>
      <c r="DP277" s="24"/>
      <c r="DQ277" s="9"/>
      <c r="DR277" s="9"/>
      <c r="DS277" s="24"/>
      <c r="DT277" s="24"/>
      <c r="DU277" s="9"/>
      <c r="DV277" s="9"/>
      <c r="DW277" s="24"/>
      <c r="DX277" s="24"/>
      <c r="DY277" s="9"/>
      <c r="DZ277" s="9"/>
      <c r="EA277" s="24"/>
      <c r="EB277" s="24"/>
      <c r="EC277" s="9"/>
      <c r="ED277" s="9"/>
      <c r="EE277" s="24"/>
      <c r="EF277" s="24"/>
      <c r="EG277" s="9"/>
      <c r="EH277" s="9"/>
      <c r="EI277" s="24"/>
      <c r="EJ277" s="24"/>
      <c r="EK277" s="9"/>
      <c r="EL277" s="9"/>
      <c r="EM277" s="24"/>
      <c r="EN277" s="24"/>
      <c r="EO277" s="9"/>
      <c r="EP277" s="9"/>
      <c r="EQ277" s="24"/>
      <c r="ER277" s="24"/>
      <c r="ES277" s="9"/>
      <c r="ET277" s="9"/>
      <c r="EU277" s="24"/>
      <c r="EV277" s="24"/>
      <c r="EW277" s="9"/>
      <c r="EX277" s="9"/>
      <c r="EY277" s="24"/>
      <c r="EZ277" s="24"/>
      <c r="FA277" s="9"/>
      <c r="FB277" s="9"/>
      <c r="FC277" s="24"/>
      <c r="FD277" s="24"/>
      <c r="FE277" s="9"/>
      <c r="FF277" s="9"/>
      <c r="FG277" s="24"/>
      <c r="FH277" s="24"/>
      <c r="FI277" s="9"/>
      <c r="FJ277" s="9"/>
      <c r="FK277" s="24"/>
      <c r="FL277" s="24"/>
      <c r="FM277" s="9"/>
      <c r="FN277" s="9"/>
      <c r="FO277" s="24"/>
      <c r="FP277" s="24"/>
      <c r="FQ277" s="9"/>
      <c r="FR277" s="9"/>
      <c r="FS277" s="24"/>
      <c r="FT277" s="24"/>
      <c r="FU277" s="9"/>
      <c r="FV277" s="9"/>
      <c r="FW277" s="24"/>
      <c r="FX277" s="24"/>
      <c r="FY277" s="9"/>
      <c r="FZ277" s="9"/>
      <c r="GA277" s="24"/>
      <c r="GB277" s="24"/>
      <c r="GC277" s="9"/>
      <c r="GD277" s="9"/>
      <c r="GE277" s="24"/>
      <c r="GF277" s="24"/>
      <c r="GG277" s="9"/>
      <c r="GH277" s="9"/>
      <c r="GI277" s="24"/>
      <c r="GJ277" s="24"/>
      <c r="GK277" s="9"/>
      <c r="GL277" s="9"/>
      <c r="GM277" s="24"/>
      <c r="GN277" s="24"/>
      <c r="GO277" s="9"/>
      <c r="GP277" s="9"/>
      <c r="GQ277" s="24"/>
      <c r="GR277" s="24"/>
      <c r="GS277" s="9"/>
      <c r="GT277" s="9"/>
      <c r="GU277" s="24"/>
      <c r="GV277" s="24"/>
      <c r="GW277" s="9"/>
      <c r="GX277" s="9"/>
      <c r="GY277" s="24"/>
      <c r="GZ277" s="24"/>
      <c r="HA277" s="9"/>
      <c r="HB277" s="9"/>
      <c r="HC277" s="24"/>
      <c r="HD277" s="24"/>
      <c r="HE277" s="9"/>
      <c r="HF277" s="9"/>
      <c r="HG277" s="24"/>
      <c r="HH277" s="24"/>
      <c r="HI277" s="9"/>
      <c r="HJ277" s="9"/>
      <c r="HK277" s="24"/>
      <c r="HL277" s="24"/>
      <c r="HM277" s="9"/>
      <c r="HN277" s="9"/>
      <c r="HO277" s="24"/>
      <c r="HP277" s="24"/>
      <c r="HQ277" s="9"/>
      <c r="HR277" s="9"/>
      <c r="HS277" s="24"/>
      <c r="HT277" s="24"/>
      <c r="HU277" s="9"/>
      <c r="HV277" s="9"/>
      <c r="HW277" s="24"/>
      <c r="HX277" s="24"/>
      <c r="HY277" s="9"/>
      <c r="HZ277" s="9"/>
      <c r="IA277" s="24"/>
      <c r="IB277" s="24"/>
      <c r="IC277" s="9"/>
      <c r="ID277" s="9"/>
      <c r="IE277" s="24"/>
      <c r="IF277" s="24"/>
      <c r="IG277" s="9"/>
      <c r="IH277" s="9"/>
      <c r="II277" s="24"/>
      <c r="IJ277" s="24"/>
      <c r="IK277" s="9"/>
      <c r="IL277" s="9"/>
      <c r="IM277" s="24"/>
      <c r="IN277" s="24"/>
      <c r="IO277" s="9"/>
      <c r="IP277" s="9"/>
      <c r="IQ277" s="24"/>
      <c r="IR277" s="24"/>
      <c r="IS277" s="9"/>
      <c r="IT277" s="9"/>
      <c r="IU277" s="24"/>
      <c r="IV277" s="24"/>
    </row>
    <row r="278" spans="1:6" s="50" customFormat="1" ht="15">
      <c r="A278" s="9"/>
      <c r="B278" s="9"/>
      <c r="C278" s="24"/>
      <c r="D278" s="9"/>
      <c r="E278" s="1"/>
      <c r="F278" s="1"/>
    </row>
    <row r="279" spans="1:6" s="50" customFormat="1" ht="16.5" thickBot="1">
      <c r="A279" s="63" t="s">
        <v>191</v>
      </c>
      <c r="B279" s="109"/>
      <c r="C279" s="63" t="s">
        <v>676</v>
      </c>
      <c r="D279" s="15"/>
      <c r="E279" s="1"/>
      <c r="F279" s="1"/>
    </row>
    <row r="280" spans="1:6" s="50" customFormat="1" ht="16.5" thickBot="1">
      <c r="A280" s="15"/>
      <c r="B280" s="15"/>
      <c r="C280" s="63" t="s">
        <v>675</v>
      </c>
      <c r="D280" s="64">
        <f>D300+D310+D315+D319+D282</f>
        <v>3013178</v>
      </c>
      <c r="E280" s="1"/>
      <c r="F280" s="1"/>
    </row>
    <row r="281" spans="1:6" s="50" customFormat="1" ht="15">
      <c r="A281" s="9"/>
      <c r="B281" s="9"/>
      <c r="C281" s="24"/>
      <c r="D281" s="9"/>
      <c r="E281" s="1"/>
      <c r="F281" s="1"/>
    </row>
    <row r="282" spans="1:6" s="50" customFormat="1" ht="15">
      <c r="A282" s="9"/>
      <c r="B282" s="99">
        <v>700</v>
      </c>
      <c r="C282" s="99" t="s">
        <v>401</v>
      </c>
      <c r="D282" s="97">
        <f>D286+D295</f>
        <v>523178</v>
      </c>
      <c r="E282" s="1"/>
      <c r="F282" s="1"/>
    </row>
    <row r="283" spans="1:6" s="50" customFormat="1" ht="15">
      <c r="A283" s="9"/>
      <c r="B283" s="9"/>
      <c r="C283" s="24" t="s">
        <v>670</v>
      </c>
      <c r="D283" s="9"/>
      <c r="E283" s="1"/>
      <c r="F283" s="1"/>
    </row>
    <row r="284" spans="1:6" s="50" customFormat="1" ht="15">
      <c r="A284" s="9"/>
      <c r="B284" s="9"/>
      <c r="C284" s="9" t="s">
        <v>671</v>
      </c>
      <c r="D284" s="9"/>
      <c r="E284" s="1"/>
      <c r="F284" s="1"/>
    </row>
    <row r="285" spans="1:6" s="50" customFormat="1" ht="15">
      <c r="A285" s="9"/>
      <c r="B285" s="9"/>
      <c r="C285" s="9" t="s">
        <v>672</v>
      </c>
      <c r="D285" s="9"/>
      <c r="E285" s="1"/>
      <c r="F285" s="1"/>
    </row>
    <row r="286" spans="1:6" s="50" customFormat="1" ht="15">
      <c r="A286" s="9"/>
      <c r="B286" s="9"/>
      <c r="C286" s="9" t="s">
        <v>673</v>
      </c>
      <c r="D286" s="66">
        <v>183818</v>
      </c>
      <c r="E286" s="1"/>
      <c r="F286" s="1"/>
    </row>
    <row r="287" spans="1:6" s="50" customFormat="1" ht="15.75" thickBot="1">
      <c r="A287" s="8"/>
      <c r="B287" s="8"/>
      <c r="C287" s="90"/>
      <c r="D287" s="8"/>
      <c r="E287" s="1"/>
      <c r="F287" s="1"/>
    </row>
    <row r="288" spans="1:6" s="50" customFormat="1" ht="15.75" thickBot="1">
      <c r="A288" s="4"/>
      <c r="B288" s="4"/>
      <c r="C288" s="156" t="s">
        <v>419</v>
      </c>
      <c r="D288" s="157"/>
      <c r="E288" s="1"/>
      <c r="F288" s="1"/>
    </row>
    <row r="289" spans="1:6" s="50" customFormat="1" ht="15">
      <c r="A289" s="10" t="s">
        <v>3</v>
      </c>
      <c r="B289" s="7" t="s">
        <v>4</v>
      </c>
      <c r="C289" s="2" t="s">
        <v>5</v>
      </c>
      <c r="D289" s="13" t="s">
        <v>6</v>
      </c>
      <c r="E289" s="1"/>
      <c r="F289" s="1"/>
    </row>
    <row r="290" spans="1:6" s="50" customFormat="1" ht="15.75" thickBot="1">
      <c r="A290" s="11"/>
      <c r="B290" s="8"/>
      <c r="C290" s="4"/>
      <c r="D290" s="8" t="s">
        <v>484</v>
      </c>
      <c r="E290" s="1"/>
      <c r="F290" s="1"/>
    </row>
    <row r="291" spans="1:6" s="50" customFormat="1" ht="15">
      <c r="A291" s="12"/>
      <c r="B291" s="9"/>
      <c r="C291" s="6"/>
      <c r="D291" s="9"/>
      <c r="E291" s="1"/>
      <c r="F291" s="1"/>
    </row>
    <row r="292" spans="1:6" s="50" customFormat="1" ht="15">
      <c r="A292" s="12"/>
      <c r="B292" s="9"/>
      <c r="C292" s="24" t="s">
        <v>674</v>
      </c>
      <c r="D292" s="9"/>
      <c r="E292" s="1"/>
      <c r="F292" s="1"/>
    </row>
    <row r="293" spans="1:6" s="50" customFormat="1" ht="15">
      <c r="A293" s="12"/>
      <c r="B293" s="9"/>
      <c r="C293" s="9" t="s">
        <v>671</v>
      </c>
      <c r="D293" s="9"/>
      <c r="E293" s="1"/>
      <c r="F293" s="1"/>
    </row>
    <row r="294" spans="1:6" s="50" customFormat="1" ht="15">
      <c r="A294" s="12"/>
      <c r="B294" s="9"/>
      <c r="C294" s="9" t="s">
        <v>672</v>
      </c>
      <c r="D294" s="9"/>
      <c r="E294" s="1"/>
      <c r="F294" s="1"/>
    </row>
    <row r="295" spans="1:6" s="50" customFormat="1" ht="15">
      <c r="A295" s="12"/>
      <c r="B295" s="9"/>
      <c r="C295" s="9" t="s">
        <v>673</v>
      </c>
      <c r="D295" s="66">
        <v>339360</v>
      </c>
      <c r="E295" s="1"/>
      <c r="F295" s="1"/>
    </row>
    <row r="296" spans="1:6" s="50" customFormat="1" ht="15">
      <c r="A296" s="9"/>
      <c r="B296" s="9"/>
      <c r="C296" s="24"/>
      <c r="D296" s="9"/>
      <c r="E296" s="1"/>
      <c r="F296" s="1"/>
    </row>
    <row r="297" spans="1:6" s="50" customFormat="1" ht="15">
      <c r="A297" s="9"/>
      <c r="B297" s="143">
        <v>750</v>
      </c>
      <c r="C297" s="99" t="s">
        <v>391</v>
      </c>
      <c r="D297" s="9"/>
      <c r="E297" s="1"/>
      <c r="F297" s="1"/>
    </row>
    <row r="298" spans="1:6" s="50" customFormat="1" ht="15">
      <c r="A298" s="9"/>
      <c r="B298" s="9"/>
      <c r="C298" s="24" t="s">
        <v>604</v>
      </c>
      <c r="D298" s="9"/>
      <c r="E298" s="1"/>
      <c r="F298" s="1"/>
    </row>
    <row r="299" spans="1:6" s="50" customFormat="1" ht="15">
      <c r="A299" s="9"/>
      <c r="B299" s="9"/>
      <c r="C299" s="9" t="s">
        <v>605</v>
      </c>
      <c r="D299" s="9"/>
      <c r="E299" s="1"/>
      <c r="F299" s="1"/>
    </row>
    <row r="300" spans="1:6" s="50" customFormat="1" ht="15">
      <c r="A300" s="9"/>
      <c r="B300" s="9"/>
      <c r="C300" s="9" t="s">
        <v>606</v>
      </c>
      <c r="D300" s="66">
        <v>30000</v>
      </c>
      <c r="E300" s="1"/>
      <c r="F300" s="1"/>
    </row>
    <row r="301" spans="1:6" s="50" customFormat="1" ht="15">
      <c r="A301" s="9"/>
      <c r="B301" s="9"/>
      <c r="C301" s="9"/>
      <c r="D301" s="66"/>
      <c r="E301" s="1"/>
      <c r="F301" s="1"/>
    </row>
    <row r="302" spans="1:6" s="50" customFormat="1" ht="15">
      <c r="A302" s="9"/>
      <c r="B302" s="96" t="s">
        <v>163</v>
      </c>
      <c r="C302" s="153" t="s">
        <v>533</v>
      </c>
      <c r="D302" s="66"/>
      <c r="E302" s="1"/>
      <c r="F302" s="1"/>
    </row>
    <row r="303" spans="1:6" s="50" customFormat="1" ht="15">
      <c r="A303" s="9"/>
      <c r="B303" s="9"/>
      <c r="C303" s="1" t="s">
        <v>396</v>
      </c>
      <c r="D303" s="66"/>
      <c r="E303" s="1"/>
      <c r="F303" s="1"/>
    </row>
    <row r="304" spans="1:6" s="50" customFormat="1" ht="15">
      <c r="A304" s="9"/>
      <c r="B304" s="9"/>
      <c r="C304" s="154" t="s">
        <v>534</v>
      </c>
      <c r="D304" s="66"/>
      <c r="E304" s="1"/>
      <c r="F304" s="1"/>
    </row>
    <row r="305" spans="1:6" s="50" customFormat="1" ht="15">
      <c r="A305" s="9"/>
      <c r="B305" s="9"/>
      <c r="C305" s="99" t="s">
        <v>535</v>
      </c>
      <c r="D305" s="66"/>
      <c r="E305" s="1"/>
      <c r="F305" s="1"/>
    </row>
    <row r="306" spans="1:6" s="50" customFormat="1" ht="15">
      <c r="A306" s="9"/>
      <c r="B306" s="9"/>
      <c r="C306" s="24" t="s">
        <v>607</v>
      </c>
      <c r="D306" s="66"/>
      <c r="E306" s="1"/>
      <c r="F306" s="1"/>
    </row>
    <row r="307" spans="1:6" s="50" customFormat="1" ht="15">
      <c r="A307" s="9"/>
      <c r="B307" s="9"/>
      <c r="C307" s="9" t="s">
        <v>608</v>
      </c>
      <c r="D307" s="66"/>
      <c r="E307" s="1"/>
      <c r="F307" s="1"/>
    </row>
    <row r="308" spans="1:6" s="50" customFormat="1" ht="15">
      <c r="A308" s="9"/>
      <c r="B308" s="9"/>
      <c r="C308" s="9" t="s">
        <v>609</v>
      </c>
      <c r="D308" s="66"/>
      <c r="E308" s="1"/>
      <c r="F308" s="1"/>
    </row>
    <row r="309" spans="1:6" s="50" customFormat="1" ht="15">
      <c r="A309" s="9"/>
      <c r="B309" s="9"/>
      <c r="C309" s="9" t="s">
        <v>610</v>
      </c>
      <c r="D309" s="66"/>
      <c r="E309" s="1"/>
      <c r="F309" s="1"/>
    </row>
    <row r="310" spans="1:6" s="50" customFormat="1" ht="15">
      <c r="A310" s="9"/>
      <c r="B310" s="9"/>
      <c r="C310" s="9" t="s">
        <v>611</v>
      </c>
      <c r="D310" s="66">
        <v>360000</v>
      </c>
      <c r="E310" s="1"/>
      <c r="F310" s="1"/>
    </row>
    <row r="311" spans="1:6" s="52" customFormat="1" ht="15.75">
      <c r="A311" s="12"/>
      <c r="B311" s="9"/>
      <c r="C311" s="6"/>
      <c r="D311" s="9"/>
      <c r="E311" s="16"/>
      <c r="F311" s="16"/>
    </row>
    <row r="312" spans="1:6" s="52" customFormat="1" ht="15.75">
      <c r="A312" s="12"/>
      <c r="B312" s="143">
        <v>900</v>
      </c>
      <c r="C312" s="99" t="s">
        <v>598</v>
      </c>
      <c r="D312" s="9"/>
      <c r="E312" s="16"/>
      <c r="F312" s="16"/>
    </row>
    <row r="313" spans="1:6" s="52" customFormat="1" ht="15.75">
      <c r="A313" s="12"/>
      <c r="B313" s="9"/>
      <c r="C313" s="101" t="s">
        <v>612</v>
      </c>
      <c r="D313" s="9"/>
      <c r="E313" s="16"/>
      <c r="F313" s="16"/>
    </row>
    <row r="314" spans="1:6" s="52" customFormat="1" ht="15.75">
      <c r="A314" s="12"/>
      <c r="B314" s="9"/>
      <c r="C314" s="6" t="s">
        <v>613</v>
      </c>
      <c r="D314" s="9"/>
      <c r="E314" s="16"/>
      <c r="F314" s="16"/>
    </row>
    <row r="315" spans="1:6" s="52" customFormat="1" ht="15.75">
      <c r="A315" s="12"/>
      <c r="B315" s="9"/>
      <c r="C315" s="6" t="s">
        <v>614</v>
      </c>
      <c r="D315" s="66">
        <v>2000000</v>
      </c>
      <c r="E315" s="16"/>
      <c r="F315" s="16"/>
    </row>
    <row r="316" spans="1:6" s="52" customFormat="1" ht="15.75">
      <c r="A316" s="12"/>
      <c r="B316" s="9"/>
      <c r="C316" s="6"/>
      <c r="D316" s="9"/>
      <c r="E316" s="16"/>
      <c r="F316" s="16"/>
    </row>
    <row r="317" spans="1:6" s="52" customFormat="1" ht="15.75">
      <c r="A317" s="12"/>
      <c r="B317" s="143">
        <v>926</v>
      </c>
      <c r="C317" s="99" t="s">
        <v>402</v>
      </c>
      <c r="D317" s="9"/>
      <c r="E317" s="16"/>
      <c r="F317" s="16"/>
    </row>
    <row r="318" spans="1:6" s="50" customFormat="1" ht="15">
      <c r="A318" s="9"/>
      <c r="B318" s="211"/>
      <c r="C318" s="9" t="s">
        <v>415</v>
      </c>
      <c r="D318" s="9"/>
      <c r="E318" s="1"/>
      <c r="F318" s="1"/>
    </row>
    <row r="319" spans="1:6" s="50" customFormat="1" ht="15">
      <c r="A319" s="9"/>
      <c r="B319" s="9"/>
      <c r="C319" s="9" t="s">
        <v>416</v>
      </c>
      <c r="D319" s="66">
        <v>100000</v>
      </c>
      <c r="E319" s="1"/>
      <c r="F319" s="1"/>
    </row>
    <row r="320" spans="1:6" s="50" customFormat="1" ht="15">
      <c r="A320" s="9"/>
      <c r="B320" s="9"/>
      <c r="C320" s="9"/>
      <c r="D320" s="66"/>
      <c r="E320" s="1"/>
      <c r="F320" s="1"/>
    </row>
    <row r="321" spans="1:6" s="50" customFormat="1" ht="15">
      <c r="A321" s="9"/>
      <c r="B321" s="9"/>
      <c r="C321" s="9"/>
      <c r="D321" s="9"/>
      <c r="E321" s="1"/>
      <c r="F321" s="1"/>
    </row>
    <row r="322" spans="1:6" s="50" customFormat="1" ht="16.5" thickBot="1">
      <c r="A322" s="63" t="s">
        <v>377</v>
      </c>
      <c r="B322" s="8"/>
      <c r="C322" s="90" t="s">
        <v>417</v>
      </c>
      <c r="D322" s="9"/>
      <c r="E322" s="1"/>
      <c r="F322" s="1"/>
    </row>
    <row r="323" spans="1:6" s="50" customFormat="1" ht="16.5" thickBot="1">
      <c r="A323" s="9"/>
      <c r="B323" s="9"/>
      <c r="C323" s="90" t="s">
        <v>418</v>
      </c>
      <c r="D323" s="64">
        <f>D328+D327</f>
        <v>16605758</v>
      </c>
      <c r="E323" s="1"/>
      <c r="F323" s="1"/>
    </row>
    <row r="324" spans="1:6" s="50" customFormat="1" ht="15">
      <c r="A324" s="9"/>
      <c r="B324" s="9"/>
      <c r="C324" s="24" t="s">
        <v>192</v>
      </c>
      <c r="D324" s="9"/>
      <c r="E324" s="1"/>
      <c r="F324" s="1"/>
    </row>
    <row r="325" spans="1:6" s="50" customFormat="1" ht="15">
      <c r="A325" s="9"/>
      <c r="B325" s="96" t="s">
        <v>99</v>
      </c>
      <c r="C325" s="96" t="s">
        <v>193</v>
      </c>
      <c r="D325" s="97">
        <f>D327+D328</f>
        <v>16605758</v>
      </c>
      <c r="E325" s="1"/>
      <c r="F325" s="1"/>
    </row>
    <row r="326" spans="1:6" s="50" customFormat="1" ht="15">
      <c r="A326" s="9"/>
      <c r="B326" s="24"/>
      <c r="C326" s="24" t="s">
        <v>36</v>
      </c>
      <c r="D326" s="9"/>
      <c r="E326" s="1"/>
      <c r="F326" s="1"/>
    </row>
    <row r="327" spans="1:6" s="52" customFormat="1" ht="15.75">
      <c r="A327" s="15"/>
      <c r="B327" s="15"/>
      <c r="C327" s="24" t="s">
        <v>194</v>
      </c>
      <c r="D327" s="66">
        <v>16087828</v>
      </c>
      <c r="E327" s="16"/>
      <c r="F327" s="16"/>
    </row>
    <row r="328" spans="1:6" s="50" customFormat="1" ht="15">
      <c r="A328" s="9"/>
      <c r="B328" s="9"/>
      <c r="C328" s="9" t="s">
        <v>615</v>
      </c>
      <c r="D328" s="66">
        <v>517930</v>
      </c>
      <c r="E328" s="1"/>
      <c r="F328" s="1"/>
    </row>
    <row r="329" spans="1:6" s="50" customFormat="1" ht="15">
      <c r="A329" s="9"/>
      <c r="B329" s="9"/>
      <c r="C329" s="24"/>
      <c r="D329" s="9"/>
      <c r="E329" s="1"/>
      <c r="F329" s="1"/>
    </row>
    <row r="330" spans="1:6" s="50" customFormat="1" ht="16.5" thickBot="1">
      <c r="A330" s="109"/>
      <c r="B330" s="8"/>
      <c r="C330" s="8"/>
      <c r="D330" s="8"/>
      <c r="E330" s="6"/>
      <c r="F330" s="6"/>
    </row>
    <row r="331" spans="1:6" s="50" customFormat="1" ht="15">
      <c r="A331" s="6"/>
      <c r="B331" s="6"/>
      <c r="C331" s="6"/>
      <c r="D331" s="6"/>
      <c r="E331" s="6"/>
      <c r="F331" s="6"/>
    </row>
    <row r="332" spans="1:6" s="50" customFormat="1" ht="15">
      <c r="A332" s="6"/>
      <c r="B332" s="6"/>
      <c r="C332" s="6"/>
      <c r="D332" s="6"/>
      <c r="E332" s="6"/>
      <c r="F332" s="6"/>
    </row>
    <row r="333" spans="1:6" s="50" customFormat="1" ht="15">
      <c r="A333" s="6"/>
      <c r="B333" s="6"/>
      <c r="C333" s="6"/>
      <c r="D333" s="6"/>
      <c r="E333" s="6"/>
      <c r="F333" s="6"/>
    </row>
    <row r="334" spans="1:6" s="50" customFormat="1" ht="15">
      <c r="A334" s="6"/>
      <c r="B334" s="6"/>
      <c r="C334" s="6"/>
      <c r="D334" s="6"/>
      <c r="E334" s="6"/>
      <c r="F334" s="6"/>
    </row>
    <row r="335" spans="1:6" s="50" customFormat="1" ht="15">
      <c r="A335" s="6"/>
      <c r="B335" s="6"/>
      <c r="C335" s="6"/>
      <c r="D335" s="6"/>
      <c r="E335" s="6"/>
      <c r="F335" s="6"/>
    </row>
    <row r="336" spans="1:6" s="50" customFormat="1" ht="15">
      <c r="A336" s="6"/>
      <c r="B336" s="6"/>
      <c r="C336" s="6"/>
      <c r="D336" s="6"/>
      <c r="E336" s="6"/>
      <c r="F336" s="6"/>
    </row>
    <row r="337" spans="1:6" ht="12.75">
      <c r="A337" s="5"/>
      <c r="B337" s="5"/>
      <c r="C337" s="5"/>
      <c r="D337" s="5"/>
      <c r="E337" s="5"/>
      <c r="F337" s="5"/>
    </row>
    <row r="338" spans="1:6" ht="12.75">
      <c r="A338" s="5"/>
      <c r="B338" s="5"/>
      <c r="C338" s="5"/>
      <c r="D338" s="5"/>
      <c r="E338" s="5"/>
      <c r="F338" s="5"/>
    </row>
    <row r="339" spans="1:6" ht="12.75">
      <c r="A339" s="5"/>
      <c r="B339" s="5"/>
      <c r="C339" s="5"/>
      <c r="D339" s="5"/>
      <c r="E339" s="5"/>
      <c r="F339" s="5"/>
    </row>
    <row r="340" spans="1:6" ht="12.75">
      <c r="A340" s="5"/>
      <c r="B340" s="5"/>
      <c r="C340" s="5"/>
      <c r="D340" s="5"/>
      <c r="E340" s="5"/>
      <c r="F340" s="5"/>
    </row>
    <row r="341" spans="1:6" ht="12.75">
      <c r="A341" s="5"/>
      <c r="B341" s="5"/>
      <c r="C341" s="5"/>
      <c r="D341" s="5"/>
      <c r="E341" s="5"/>
      <c r="F341" s="5"/>
    </row>
  </sheetData>
  <printOptions/>
  <pageMargins left="0.75" right="0.75" top="1" bottom="1" header="0.5" footer="0.5"/>
  <pageSetup horizontalDpi="360" verticalDpi="360" orientation="portrait" paperSize="9" scale="96" r:id="rId1"/>
  <colBreaks count="1" manualBreakCount="1">
    <brk id="4" max="2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9:A19"/>
  <sheetViews>
    <sheetView workbookViewId="0" topLeftCell="A13">
      <selection activeCell="H27" sqref="H27"/>
    </sheetView>
  </sheetViews>
  <sheetFormatPr defaultColWidth="9.00390625" defaultRowHeight="12.75"/>
  <sheetData>
    <row r="4" s="17" customFormat="1" ht="18"/>
    <row r="5" s="17" customFormat="1" ht="18"/>
    <row r="6" s="17" customFormat="1" ht="18"/>
    <row r="19" ht="12.75">
      <c r="A19" s="60"/>
    </row>
    <row r="22" ht="12" customHeight="1"/>
    <row r="24" s="60" customFormat="1" ht="12.75"/>
    <row r="29" s="1" customFormat="1" ht="15"/>
  </sheetData>
  <printOptions/>
  <pageMargins left="0.75" right="0.75" top="1" bottom="1" header="0.5" footer="0.5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2" sqref="C2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414"/>
  <sheetViews>
    <sheetView workbookViewId="0" topLeftCell="A402">
      <selection activeCell="G7" sqref="G7"/>
    </sheetView>
  </sheetViews>
  <sheetFormatPr defaultColWidth="9.00390625" defaultRowHeight="12.75"/>
  <cols>
    <col min="1" max="1" width="7.00390625" style="1" customWidth="1"/>
    <col min="2" max="2" width="9.125" style="1" customWidth="1"/>
    <col min="3" max="3" width="45.625" style="1" customWidth="1"/>
    <col min="4" max="4" width="9.125" style="1" hidden="1" customWidth="1"/>
    <col min="5" max="5" width="22.125" style="1" customWidth="1"/>
    <col min="6" max="6" width="9.125" style="1" hidden="1" customWidth="1"/>
    <col min="7" max="7" width="11.00390625" style="1" customWidth="1"/>
    <col min="8" max="9" width="9.125" style="50" customWidth="1"/>
    <col min="10" max="16384" width="9.125" style="49" customWidth="1"/>
  </cols>
  <sheetData>
    <row r="1" spans="1:3" ht="15">
      <c r="A1" s="1" t="s">
        <v>23</v>
      </c>
      <c r="C1" s="1" t="s">
        <v>445</v>
      </c>
    </row>
    <row r="2" ht="15">
      <c r="C2" s="1" t="s">
        <v>645</v>
      </c>
    </row>
    <row r="3" spans="3:5" ht="18">
      <c r="C3" s="59" t="s">
        <v>291</v>
      </c>
      <c r="E3" s="21"/>
    </row>
    <row r="4" spans="1:3" ht="18">
      <c r="A4" s="1" t="s">
        <v>23</v>
      </c>
      <c r="B4" s="21"/>
      <c r="C4" s="17" t="s">
        <v>17</v>
      </c>
    </row>
    <row r="5" spans="3:5" ht="18">
      <c r="C5" s="59" t="s">
        <v>485</v>
      </c>
      <c r="E5" s="21"/>
    </row>
    <row r="6" ht="15">
      <c r="E6" s="23" t="s">
        <v>679</v>
      </c>
    </row>
    <row r="7" spans="1:7" ht="15">
      <c r="A7" s="29" t="s">
        <v>4</v>
      </c>
      <c r="B7" s="29" t="s">
        <v>24</v>
      </c>
      <c r="C7" s="29" t="s">
        <v>5</v>
      </c>
      <c r="D7" s="29"/>
      <c r="E7" s="178" t="s">
        <v>486</v>
      </c>
      <c r="F7" s="26"/>
      <c r="G7" s="39"/>
    </row>
    <row r="8" spans="1:7" ht="15.75" thickBot="1">
      <c r="A8" s="25"/>
      <c r="B8" s="25"/>
      <c r="C8" s="25"/>
      <c r="D8" s="25"/>
      <c r="E8" s="25"/>
      <c r="F8" s="26"/>
      <c r="G8" s="39"/>
    </row>
    <row r="9" spans="1:7" ht="18.75" thickBot="1">
      <c r="A9" s="26"/>
      <c r="B9" s="39"/>
      <c r="C9" s="197" t="s">
        <v>176</v>
      </c>
      <c r="D9" s="198"/>
      <c r="E9" s="199">
        <f>E11+E21+E25+E30+E39+E47+E76+E88+E125+E135+E146+E159+E202+E225+E296+E305+E333+E360+E382</f>
        <v>82919424</v>
      </c>
      <c r="F9" s="183"/>
      <c r="G9" s="39"/>
    </row>
    <row r="10" spans="1:7" ht="15">
      <c r="A10" s="26"/>
      <c r="B10" s="26"/>
      <c r="C10" s="26"/>
      <c r="D10" s="26"/>
      <c r="E10" s="26"/>
      <c r="F10" s="26"/>
      <c r="G10" s="39"/>
    </row>
    <row r="11" spans="1:7" s="52" customFormat="1" ht="16.5" thickBot="1">
      <c r="A11" s="48" t="s">
        <v>51</v>
      </c>
      <c r="B11" s="56"/>
      <c r="C11" s="55" t="s">
        <v>50</v>
      </c>
      <c r="D11" s="38"/>
      <c r="E11" s="112">
        <f>E12+E15+E18</f>
        <v>11500</v>
      </c>
      <c r="F11" s="42"/>
      <c r="G11" s="35"/>
    </row>
    <row r="12" spans="1:7" ht="15">
      <c r="A12" s="26"/>
      <c r="B12" s="36" t="s">
        <v>52</v>
      </c>
      <c r="C12" s="182" t="s">
        <v>446</v>
      </c>
      <c r="D12" s="27"/>
      <c r="E12" s="115">
        <f>E13</f>
        <v>4000</v>
      </c>
      <c r="F12" s="39"/>
      <c r="G12" s="6"/>
    </row>
    <row r="13" spans="1:7" ht="15">
      <c r="A13" s="26"/>
      <c r="B13" s="26"/>
      <c r="C13" s="26" t="s">
        <v>25</v>
      </c>
      <c r="D13" s="26"/>
      <c r="E13" s="110">
        <v>4000</v>
      </c>
      <c r="F13" s="26"/>
      <c r="G13" s="39"/>
    </row>
    <row r="14" spans="1:7" ht="15">
      <c r="A14" s="26"/>
      <c r="B14" s="26"/>
      <c r="C14" s="26"/>
      <c r="D14" s="26"/>
      <c r="E14" s="110"/>
      <c r="F14" s="26"/>
      <c r="G14" s="39"/>
    </row>
    <row r="15" spans="1:7" ht="15">
      <c r="A15" s="26"/>
      <c r="B15" s="36" t="s">
        <v>376</v>
      </c>
      <c r="C15" s="27" t="s">
        <v>350</v>
      </c>
      <c r="D15" s="26"/>
      <c r="E15" s="111">
        <f>E16</f>
        <v>6000</v>
      </c>
      <c r="F15" s="26"/>
      <c r="G15" s="39"/>
    </row>
    <row r="16" spans="1:7" ht="15">
      <c r="A16" s="26"/>
      <c r="B16" s="26"/>
      <c r="C16" s="32" t="s">
        <v>31</v>
      </c>
      <c r="D16" s="26"/>
      <c r="E16" s="110">
        <v>6000</v>
      </c>
      <c r="F16" s="26"/>
      <c r="G16" s="39"/>
    </row>
    <row r="17" spans="1:7" ht="12" customHeight="1">
      <c r="A17" s="26"/>
      <c r="B17" s="26"/>
      <c r="C17" s="32"/>
      <c r="D17" s="26"/>
      <c r="E17" s="110"/>
      <c r="F17" s="26"/>
      <c r="G17" s="39"/>
    </row>
    <row r="18" spans="1:7" ht="15">
      <c r="A18" s="26"/>
      <c r="B18" s="36" t="s">
        <v>351</v>
      </c>
      <c r="C18" s="27" t="s">
        <v>26</v>
      </c>
      <c r="D18" s="27"/>
      <c r="E18" s="111">
        <f>E19</f>
        <v>1500</v>
      </c>
      <c r="F18" s="26"/>
      <c r="G18" s="39"/>
    </row>
    <row r="19" spans="1:7" ht="15">
      <c r="A19" s="26"/>
      <c r="B19" s="32"/>
      <c r="C19" s="32" t="s">
        <v>31</v>
      </c>
      <c r="D19" s="26"/>
      <c r="E19" s="110">
        <v>1500</v>
      </c>
      <c r="F19" s="26"/>
      <c r="G19" s="39"/>
    </row>
    <row r="20" spans="1:7" ht="11.25" customHeight="1">
      <c r="A20" s="26"/>
      <c r="B20" s="26"/>
      <c r="C20" s="32"/>
      <c r="D20" s="26"/>
      <c r="E20" s="26"/>
      <c r="F20" s="26"/>
      <c r="G20" s="39"/>
    </row>
    <row r="21" spans="1:7" s="52" customFormat="1" ht="16.5" thickBot="1">
      <c r="A21" s="48" t="s">
        <v>53</v>
      </c>
      <c r="B21" s="56"/>
      <c r="C21" s="55" t="s">
        <v>28</v>
      </c>
      <c r="D21" s="28"/>
      <c r="E21" s="112">
        <f>E22</f>
        <v>8500</v>
      </c>
      <c r="F21" s="28"/>
      <c r="G21" s="43"/>
    </row>
    <row r="22" spans="1:7" ht="15">
      <c r="A22" s="26"/>
      <c r="B22" s="36" t="s">
        <v>60</v>
      </c>
      <c r="C22" s="27" t="s">
        <v>26</v>
      </c>
      <c r="D22" s="27"/>
      <c r="E22" s="111">
        <f>E23</f>
        <v>8500</v>
      </c>
      <c r="F22" s="26"/>
      <c r="G22" s="39"/>
    </row>
    <row r="23" spans="1:7" ht="15">
      <c r="A23" s="26"/>
      <c r="B23" s="26"/>
      <c r="C23" s="32" t="s">
        <v>31</v>
      </c>
      <c r="D23" s="26"/>
      <c r="E23" s="110">
        <v>8500</v>
      </c>
      <c r="F23" s="26"/>
      <c r="G23" s="39"/>
    </row>
    <row r="24" spans="1:7" ht="15">
      <c r="A24" s="26"/>
      <c r="B24" s="26"/>
      <c r="C24" s="26"/>
      <c r="D24" s="26"/>
      <c r="E24" s="26"/>
      <c r="F24" s="26"/>
      <c r="G24" s="39"/>
    </row>
    <row r="25" spans="1:7" s="52" customFormat="1" ht="16.5" thickBot="1">
      <c r="A25" s="48" t="s">
        <v>54</v>
      </c>
      <c r="B25" s="55"/>
      <c r="C25" s="55" t="s">
        <v>55</v>
      </c>
      <c r="D25" s="28"/>
      <c r="E25" s="112">
        <f>E26</f>
        <v>975000</v>
      </c>
      <c r="F25" s="28"/>
      <c r="G25" s="43"/>
    </row>
    <row r="26" spans="1:7" ht="15">
      <c r="A26" s="26"/>
      <c r="B26" s="36" t="s">
        <v>56</v>
      </c>
      <c r="C26" s="36" t="s">
        <v>30</v>
      </c>
      <c r="D26" s="27"/>
      <c r="E26" s="111">
        <f>E27+E28</f>
        <v>975000</v>
      </c>
      <c r="F26" s="26"/>
      <c r="G26" s="39"/>
    </row>
    <row r="27" spans="1:7" ht="15">
      <c r="A27" s="26"/>
      <c r="B27" s="26"/>
      <c r="C27" s="32" t="s">
        <v>31</v>
      </c>
      <c r="D27" s="26"/>
      <c r="E27" s="110">
        <v>965000</v>
      </c>
      <c r="F27" s="26"/>
      <c r="G27" s="39"/>
    </row>
    <row r="28" spans="1:7" ht="15">
      <c r="A28" s="26"/>
      <c r="B28" s="26"/>
      <c r="C28" s="32" t="s">
        <v>616</v>
      </c>
      <c r="D28" s="26"/>
      <c r="E28" s="110">
        <v>10000</v>
      </c>
      <c r="F28" s="26"/>
      <c r="G28" s="39"/>
    </row>
    <row r="29" spans="1:7" ht="15">
      <c r="A29" s="26"/>
      <c r="B29" s="26"/>
      <c r="C29" s="26"/>
      <c r="D29" s="26"/>
      <c r="E29" s="26"/>
      <c r="F29" s="26"/>
      <c r="G29" s="39"/>
    </row>
    <row r="30" spans="1:7" ht="16.5" thickBot="1">
      <c r="A30" s="48" t="s">
        <v>57</v>
      </c>
      <c r="B30" s="33"/>
      <c r="C30" s="48" t="s">
        <v>61</v>
      </c>
      <c r="D30" s="26"/>
      <c r="E30" s="112">
        <f>E31+E36</f>
        <v>1226765</v>
      </c>
      <c r="F30" s="26"/>
      <c r="G30" s="39"/>
    </row>
    <row r="31" spans="1:7" ht="15.75">
      <c r="A31" s="41"/>
      <c r="B31" s="27">
        <v>70001</v>
      </c>
      <c r="C31" s="27" t="s">
        <v>677</v>
      </c>
      <c r="D31" s="27"/>
      <c r="E31" s="111">
        <f>E32</f>
        <v>523178</v>
      </c>
      <c r="F31" s="26"/>
      <c r="G31" s="39"/>
    </row>
    <row r="32" spans="1:7" ht="15.75">
      <c r="A32" s="41"/>
      <c r="B32" s="26"/>
      <c r="C32" s="32" t="s">
        <v>29</v>
      </c>
      <c r="D32" s="26"/>
      <c r="E32" s="110">
        <f>E34</f>
        <v>523178</v>
      </c>
      <c r="F32" s="26"/>
      <c r="G32" s="39"/>
    </row>
    <row r="33" spans="1:7" ht="15.75">
      <c r="A33" s="41"/>
      <c r="B33" s="26"/>
      <c r="C33" s="26" t="s">
        <v>36</v>
      </c>
      <c r="D33" s="26"/>
      <c r="E33" s="110"/>
      <c r="F33" s="26"/>
      <c r="G33" s="39"/>
    </row>
    <row r="34" spans="1:7" ht="15.75">
      <c r="A34" s="41"/>
      <c r="B34" s="26"/>
      <c r="C34" s="26" t="s">
        <v>678</v>
      </c>
      <c r="D34" s="26"/>
      <c r="E34" s="110">
        <v>523178</v>
      </c>
      <c r="F34" s="26"/>
      <c r="G34" s="39"/>
    </row>
    <row r="35" spans="1:7" ht="12" customHeight="1">
      <c r="A35" s="41"/>
      <c r="B35" s="26"/>
      <c r="C35" s="32"/>
      <c r="D35" s="26"/>
      <c r="E35" s="110"/>
      <c r="F35" s="26"/>
      <c r="G35" s="39"/>
    </row>
    <row r="36" spans="1:7" ht="15">
      <c r="A36" s="26"/>
      <c r="B36" s="36" t="s">
        <v>58</v>
      </c>
      <c r="C36" s="36" t="s">
        <v>59</v>
      </c>
      <c r="D36" s="26"/>
      <c r="E36" s="111">
        <f>E37</f>
        <v>703587</v>
      </c>
      <c r="F36" s="26"/>
      <c r="G36" s="39"/>
    </row>
    <row r="37" spans="1:7" ht="15">
      <c r="A37" s="26"/>
      <c r="B37" s="26"/>
      <c r="C37" s="32" t="s">
        <v>31</v>
      </c>
      <c r="D37" s="26"/>
      <c r="E37" s="110">
        <v>703587</v>
      </c>
      <c r="F37" s="26"/>
      <c r="G37" s="39"/>
    </row>
    <row r="38" spans="1:7" ht="9.75" customHeight="1">
      <c r="A38" s="26"/>
      <c r="B38" s="26"/>
      <c r="C38" s="32"/>
      <c r="D38" s="26"/>
      <c r="E38" s="26"/>
      <c r="F38" s="26"/>
      <c r="G38" s="39"/>
    </row>
    <row r="39" spans="1:7" ht="16.5" thickBot="1">
      <c r="A39" s="48" t="s">
        <v>62</v>
      </c>
      <c r="B39" s="33"/>
      <c r="C39" s="48" t="s">
        <v>63</v>
      </c>
      <c r="D39" s="27"/>
      <c r="E39" s="112">
        <f>E40+E43</f>
        <v>250000</v>
      </c>
      <c r="F39" s="26"/>
      <c r="G39" s="39"/>
    </row>
    <row r="40" spans="1:7" ht="15">
      <c r="A40" s="26"/>
      <c r="B40" s="58" t="s">
        <v>64</v>
      </c>
      <c r="C40" s="58" t="s">
        <v>65</v>
      </c>
      <c r="D40" s="26"/>
      <c r="E40" s="115">
        <f>E41</f>
        <v>220000</v>
      </c>
      <c r="F40" s="26"/>
      <c r="G40" s="39"/>
    </row>
    <row r="41" spans="1:7" ht="15">
      <c r="A41" s="26"/>
      <c r="B41" s="26"/>
      <c r="C41" s="32" t="s">
        <v>66</v>
      </c>
      <c r="D41" s="26"/>
      <c r="E41" s="110">
        <v>220000</v>
      </c>
      <c r="F41" s="26"/>
      <c r="G41" s="39"/>
    </row>
    <row r="42" spans="1:7" ht="11.25" customHeight="1">
      <c r="A42" s="26"/>
      <c r="B42" s="26"/>
      <c r="C42" s="32"/>
      <c r="D42" s="26"/>
      <c r="E42" s="26"/>
      <c r="F42" s="26"/>
      <c r="G42" s="39"/>
    </row>
    <row r="43" spans="1:7" ht="15">
      <c r="A43" s="26"/>
      <c r="B43" s="36" t="s">
        <v>352</v>
      </c>
      <c r="C43" s="27" t="s">
        <v>349</v>
      </c>
      <c r="D43" s="27"/>
      <c r="E43" s="111">
        <f>E45</f>
        <v>30000</v>
      </c>
      <c r="F43" s="26"/>
      <c r="G43" s="39"/>
    </row>
    <row r="44" spans="1:7" ht="15">
      <c r="A44" s="26"/>
      <c r="B44" s="26"/>
      <c r="C44" s="30" t="s">
        <v>33</v>
      </c>
      <c r="D44" s="26"/>
      <c r="E44" s="30"/>
      <c r="F44" s="26"/>
      <c r="G44" s="39"/>
    </row>
    <row r="45" spans="1:7" ht="15">
      <c r="A45" s="26"/>
      <c r="B45" s="26"/>
      <c r="C45" s="32" t="s">
        <v>31</v>
      </c>
      <c r="D45" s="26"/>
      <c r="E45" s="110">
        <v>30000</v>
      </c>
      <c r="F45" s="26"/>
      <c r="G45" s="39"/>
    </row>
    <row r="46" spans="1:7" ht="11.25" customHeight="1">
      <c r="A46" s="26"/>
      <c r="B46" s="26"/>
      <c r="C46" s="32"/>
      <c r="D46" s="26"/>
      <c r="E46" s="26"/>
      <c r="F46" s="26"/>
      <c r="G46" s="39"/>
    </row>
    <row r="47" spans="1:7" ht="16.5" thickBot="1">
      <c r="A47" s="48" t="s">
        <v>67</v>
      </c>
      <c r="B47" s="33"/>
      <c r="C47" s="48" t="s">
        <v>68</v>
      </c>
      <c r="D47" s="26"/>
      <c r="E47" s="112">
        <f>E48+E56+E60+E67</f>
        <v>9314237</v>
      </c>
      <c r="F47" s="26"/>
      <c r="G47" s="39"/>
    </row>
    <row r="48" spans="1:7" ht="15">
      <c r="A48" s="26"/>
      <c r="B48" s="36" t="s">
        <v>69</v>
      </c>
      <c r="C48" s="36" t="s">
        <v>44</v>
      </c>
      <c r="D48" s="27"/>
      <c r="E48" s="111">
        <f>E49</f>
        <v>192149</v>
      </c>
      <c r="F48" s="26"/>
      <c r="G48" s="39"/>
    </row>
    <row r="49" spans="1:7" ht="15">
      <c r="A49" s="26"/>
      <c r="B49" s="26"/>
      <c r="C49" s="31" t="s">
        <v>33</v>
      </c>
      <c r="D49" s="26"/>
      <c r="E49" s="114">
        <f>E50</f>
        <v>192149</v>
      </c>
      <c r="F49" s="26"/>
      <c r="G49" s="39"/>
    </row>
    <row r="50" spans="1:7" ht="15">
      <c r="A50" s="26"/>
      <c r="B50" s="26"/>
      <c r="C50" s="32" t="s">
        <v>372</v>
      </c>
      <c r="D50" s="26"/>
      <c r="E50" s="110">
        <f>E51+E52</f>
        <v>192149</v>
      </c>
      <c r="F50" s="26"/>
      <c r="G50" s="39"/>
    </row>
    <row r="51" spans="1:7" ht="15">
      <c r="A51" s="26"/>
      <c r="B51" s="26"/>
      <c r="C51" s="32" t="s">
        <v>71</v>
      </c>
      <c r="D51" s="26"/>
      <c r="E51" s="110">
        <v>184149</v>
      </c>
      <c r="F51" s="26"/>
      <c r="G51" s="39"/>
    </row>
    <row r="52" spans="1:87" s="145" customFormat="1" ht="15">
      <c r="A52" s="27"/>
      <c r="B52" s="27"/>
      <c r="C52" s="27" t="s">
        <v>373</v>
      </c>
      <c r="D52" s="27"/>
      <c r="E52" s="111">
        <v>8000</v>
      </c>
      <c r="F52" s="27"/>
      <c r="G52" s="39"/>
      <c r="H52" s="50"/>
      <c r="I52" s="50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</row>
    <row r="53" spans="1:7" ht="15">
      <c r="A53" s="6"/>
      <c r="B53" s="6"/>
      <c r="C53" s="6" t="s">
        <v>281</v>
      </c>
      <c r="D53" s="6"/>
      <c r="E53" s="6"/>
      <c r="F53" s="6"/>
      <c r="G53" s="6"/>
    </row>
    <row r="54" spans="1:7" ht="15">
      <c r="A54" s="29" t="s">
        <v>4</v>
      </c>
      <c r="B54" s="29" t="s">
        <v>24</v>
      </c>
      <c r="C54" s="29" t="s">
        <v>5</v>
      </c>
      <c r="D54" s="29"/>
      <c r="E54" s="178" t="s">
        <v>486</v>
      </c>
      <c r="F54" s="26"/>
      <c r="G54" s="39"/>
    </row>
    <row r="55" spans="1:7" ht="15">
      <c r="A55" s="25"/>
      <c r="B55" s="25"/>
      <c r="C55" s="25"/>
      <c r="D55" s="25"/>
      <c r="E55" s="184"/>
      <c r="F55" s="183"/>
      <c r="G55" s="39"/>
    </row>
    <row r="56" spans="1:7" ht="15.75">
      <c r="A56" s="26"/>
      <c r="B56" s="36" t="s">
        <v>72</v>
      </c>
      <c r="C56" s="36" t="s">
        <v>617</v>
      </c>
      <c r="D56" s="28"/>
      <c r="E56" s="111">
        <f>E57</f>
        <v>355000</v>
      </c>
      <c r="F56" s="26"/>
      <c r="G56" s="39"/>
    </row>
    <row r="57" spans="1:7" ht="15">
      <c r="A57" s="26"/>
      <c r="B57" s="26"/>
      <c r="C57" s="32" t="s">
        <v>25</v>
      </c>
      <c r="D57" s="26"/>
      <c r="E57" s="110">
        <v>355000</v>
      </c>
      <c r="F57" s="26"/>
      <c r="G57" s="39"/>
    </row>
    <row r="58" spans="1:7" ht="15">
      <c r="A58" s="26"/>
      <c r="B58" s="26"/>
      <c r="C58" s="26"/>
      <c r="D58" s="26"/>
      <c r="E58" s="26"/>
      <c r="F58" s="26"/>
      <c r="G58" s="39"/>
    </row>
    <row r="59" spans="1:7" ht="15">
      <c r="A59" s="26"/>
      <c r="B59" s="36" t="s">
        <v>73</v>
      </c>
      <c r="C59" s="36" t="s">
        <v>74</v>
      </c>
      <c r="D59" s="26"/>
      <c r="E59" s="26"/>
      <c r="F59" s="26"/>
      <c r="G59" s="39"/>
    </row>
    <row r="60" spans="1:7" ht="15">
      <c r="A60" s="26"/>
      <c r="B60" s="26"/>
      <c r="C60" s="36" t="s">
        <v>618</v>
      </c>
      <c r="D60" s="27"/>
      <c r="E60" s="111">
        <f>E61+E65</f>
        <v>8415390</v>
      </c>
      <c r="F60" s="26"/>
      <c r="G60" s="39"/>
    </row>
    <row r="61" spans="1:7" ht="15">
      <c r="A61" s="26"/>
      <c r="B61" s="26"/>
      <c r="C61" s="32" t="s">
        <v>31</v>
      </c>
      <c r="D61" s="26"/>
      <c r="E61" s="110">
        <f>E63+E64</f>
        <v>8295390</v>
      </c>
      <c r="F61" s="26"/>
      <c r="G61" s="39"/>
    </row>
    <row r="62" spans="1:7" ht="15">
      <c r="A62" s="26"/>
      <c r="B62" s="26"/>
      <c r="C62" s="32" t="s">
        <v>75</v>
      </c>
      <c r="D62" s="26"/>
      <c r="E62" s="26"/>
      <c r="F62" s="26"/>
      <c r="G62" s="39"/>
    </row>
    <row r="63" spans="1:7" ht="15">
      <c r="A63" s="26"/>
      <c r="B63" s="26"/>
      <c r="C63" s="26" t="s">
        <v>45</v>
      </c>
      <c r="D63" s="26"/>
      <c r="E63" s="110">
        <v>6916020</v>
      </c>
      <c r="F63" s="26"/>
      <c r="G63" s="39"/>
    </row>
    <row r="64" spans="1:7" ht="15">
      <c r="A64" s="26"/>
      <c r="B64" s="26"/>
      <c r="C64" s="32" t="s">
        <v>76</v>
      </c>
      <c r="D64" s="26"/>
      <c r="E64" s="110">
        <v>1379370</v>
      </c>
      <c r="F64" s="26"/>
      <c r="G64" s="39"/>
    </row>
    <row r="65" spans="1:7" ht="15">
      <c r="A65" s="26"/>
      <c r="B65" s="26"/>
      <c r="C65" s="32" t="s">
        <v>29</v>
      </c>
      <c r="D65" s="26"/>
      <c r="E65" s="110">
        <v>120000</v>
      </c>
      <c r="F65" s="26"/>
      <c r="G65" s="39"/>
    </row>
    <row r="66" spans="1:7" ht="15">
      <c r="A66" s="26"/>
      <c r="B66" s="26"/>
      <c r="C66" s="26"/>
      <c r="D66" s="26"/>
      <c r="E66" s="26"/>
      <c r="F66" s="26"/>
      <c r="G66" s="39"/>
    </row>
    <row r="67" spans="1:7" ht="15">
      <c r="A67" s="26"/>
      <c r="B67" s="36" t="s">
        <v>77</v>
      </c>
      <c r="C67" s="36" t="s">
        <v>26</v>
      </c>
      <c r="D67" s="27"/>
      <c r="E67" s="111">
        <f>E68</f>
        <v>351698</v>
      </c>
      <c r="F67" s="26"/>
      <c r="G67" s="39"/>
    </row>
    <row r="68" spans="1:7" s="53" customFormat="1" ht="15.75">
      <c r="A68" s="28"/>
      <c r="B68" s="28"/>
      <c r="C68" s="32" t="s">
        <v>31</v>
      </c>
      <c r="D68" s="28"/>
      <c r="E68" s="110">
        <f>E70+E71</f>
        <v>351698</v>
      </c>
      <c r="F68" s="40"/>
      <c r="G68" s="47"/>
    </row>
    <row r="69" spans="1:7" s="53" customFormat="1" ht="15.75">
      <c r="A69" s="28"/>
      <c r="B69" s="28"/>
      <c r="C69" s="26" t="s">
        <v>283</v>
      </c>
      <c r="D69" s="28"/>
      <c r="E69" s="110"/>
      <c r="F69" s="40"/>
      <c r="G69" s="47"/>
    </row>
    <row r="70" spans="1:7" s="53" customFormat="1" ht="15.75">
      <c r="A70" s="28"/>
      <c r="B70" s="28"/>
      <c r="C70" s="32" t="s">
        <v>353</v>
      </c>
      <c r="D70" s="28"/>
      <c r="E70" s="110">
        <v>4000</v>
      </c>
      <c r="F70" s="40"/>
      <c r="G70" s="47"/>
    </row>
    <row r="71" spans="1:7" ht="15">
      <c r="A71" s="26"/>
      <c r="B71" s="26"/>
      <c r="C71" s="32" t="s">
        <v>354</v>
      </c>
      <c r="D71" s="26"/>
      <c r="E71" s="110">
        <v>347698</v>
      </c>
      <c r="F71" s="26"/>
      <c r="G71" s="39"/>
    </row>
    <row r="72" spans="1:7" ht="15">
      <c r="A72" s="26"/>
      <c r="B72" s="26"/>
      <c r="C72" s="32"/>
      <c r="D72" s="26"/>
      <c r="E72" s="110"/>
      <c r="F72" s="26"/>
      <c r="G72" s="39"/>
    </row>
    <row r="73" spans="1:7" ht="15">
      <c r="A73" s="26"/>
      <c r="B73" s="26"/>
      <c r="C73" s="32"/>
      <c r="D73" s="26"/>
      <c r="E73" s="26"/>
      <c r="F73" s="26"/>
      <c r="G73" s="39"/>
    </row>
    <row r="74" spans="1:7" ht="16.5" thickBot="1">
      <c r="A74" s="48" t="s">
        <v>78</v>
      </c>
      <c r="B74" s="33"/>
      <c r="C74" s="41" t="s">
        <v>49</v>
      </c>
      <c r="D74" s="26"/>
      <c r="E74" s="26"/>
      <c r="F74" s="26"/>
      <c r="G74" s="39"/>
    </row>
    <row r="75" spans="1:7" ht="16.5" thickBot="1">
      <c r="A75" s="26"/>
      <c r="B75" s="26"/>
      <c r="C75" s="179" t="s">
        <v>80</v>
      </c>
      <c r="D75" s="26"/>
      <c r="E75" s="26"/>
      <c r="F75" s="26"/>
      <c r="G75" s="39"/>
    </row>
    <row r="76" spans="1:7" ht="16.5" thickBot="1">
      <c r="A76" s="26"/>
      <c r="B76" s="26"/>
      <c r="C76" s="57" t="s">
        <v>81</v>
      </c>
      <c r="D76" s="26"/>
      <c r="E76" s="112">
        <f>E79</f>
        <v>7800</v>
      </c>
      <c r="F76" s="26"/>
      <c r="G76" s="39"/>
    </row>
    <row r="77" spans="1:7" ht="15.75">
      <c r="A77" s="26"/>
      <c r="B77" s="26"/>
      <c r="C77" s="180"/>
      <c r="D77" s="26"/>
      <c r="E77" s="142"/>
      <c r="F77" s="26"/>
      <c r="G77" s="39"/>
    </row>
    <row r="78" spans="1:7" ht="15">
      <c r="A78" s="26"/>
      <c r="B78" s="36" t="s">
        <v>79</v>
      </c>
      <c r="C78" s="36" t="s">
        <v>82</v>
      </c>
      <c r="D78" s="26"/>
      <c r="E78" s="26"/>
      <c r="F78" s="26"/>
      <c r="G78" s="39"/>
    </row>
    <row r="79" spans="1:7" ht="15">
      <c r="A79" s="26"/>
      <c r="B79" s="26"/>
      <c r="C79" s="36" t="s">
        <v>83</v>
      </c>
      <c r="D79" s="27"/>
      <c r="E79" s="111">
        <f>E80</f>
        <v>7800</v>
      </c>
      <c r="F79" s="26"/>
      <c r="G79" s="39"/>
    </row>
    <row r="80" spans="1:7" ht="15">
      <c r="A80" s="26"/>
      <c r="B80" s="26"/>
      <c r="C80" s="31" t="s">
        <v>33</v>
      </c>
      <c r="D80" s="26"/>
      <c r="E80" s="114">
        <f>E81</f>
        <v>7800</v>
      </c>
      <c r="F80" s="26"/>
      <c r="G80" s="39"/>
    </row>
    <row r="81" spans="1:7" ht="15">
      <c r="A81" s="26"/>
      <c r="B81" s="26"/>
      <c r="C81" s="32" t="s">
        <v>31</v>
      </c>
      <c r="D81" s="26"/>
      <c r="E81" s="110">
        <f>E83+E84</f>
        <v>7800</v>
      </c>
      <c r="F81" s="26"/>
      <c r="G81" s="39"/>
    </row>
    <row r="82" spans="1:7" ht="15">
      <c r="A82" s="26"/>
      <c r="B82" s="26"/>
      <c r="C82" s="26" t="s">
        <v>283</v>
      </c>
      <c r="D82" s="26"/>
      <c r="E82" s="110"/>
      <c r="F82" s="26"/>
      <c r="G82" s="39"/>
    </row>
    <row r="83" spans="1:7" ht="15">
      <c r="A83" s="26"/>
      <c r="B83" s="26"/>
      <c r="C83" s="32" t="s">
        <v>353</v>
      </c>
      <c r="D83" s="26"/>
      <c r="E83" s="110">
        <v>900</v>
      </c>
      <c r="F83" s="26"/>
      <c r="G83" s="39"/>
    </row>
    <row r="84" spans="1:7" ht="15">
      <c r="A84" s="26"/>
      <c r="B84" s="26"/>
      <c r="C84" s="32" t="s">
        <v>354</v>
      </c>
      <c r="D84" s="26"/>
      <c r="E84" s="110">
        <v>6900</v>
      </c>
      <c r="F84" s="26"/>
      <c r="G84" s="39"/>
    </row>
    <row r="85" spans="1:7" ht="15">
      <c r="A85" s="26"/>
      <c r="B85" s="26"/>
      <c r="C85" s="32"/>
      <c r="D85" s="26"/>
      <c r="E85" s="110"/>
      <c r="F85" s="26"/>
      <c r="G85" s="39"/>
    </row>
    <row r="86" spans="1:7" ht="15">
      <c r="A86" s="26"/>
      <c r="B86" s="26"/>
      <c r="C86" s="45"/>
      <c r="D86" s="26"/>
      <c r="E86" s="26"/>
      <c r="F86" s="26"/>
      <c r="G86" s="39"/>
    </row>
    <row r="87" spans="1:7" ht="16.5" thickBot="1">
      <c r="A87" s="48" t="s">
        <v>84</v>
      </c>
      <c r="B87" s="33"/>
      <c r="C87" s="48" t="s">
        <v>46</v>
      </c>
      <c r="D87" s="26"/>
      <c r="E87" s="26"/>
      <c r="F87" s="26"/>
      <c r="G87" s="39"/>
    </row>
    <row r="88" spans="1:7" ht="16.5" thickBot="1">
      <c r="A88" s="26"/>
      <c r="B88" s="26"/>
      <c r="C88" s="48" t="s">
        <v>85</v>
      </c>
      <c r="D88" s="26"/>
      <c r="E88" s="112">
        <f>E90+E96+E107</f>
        <v>758000</v>
      </c>
      <c r="F88" s="26"/>
      <c r="G88" s="39"/>
    </row>
    <row r="89" spans="1:7" ht="15.75">
      <c r="A89" s="26"/>
      <c r="B89" s="26"/>
      <c r="C89" s="41"/>
      <c r="D89" s="26"/>
      <c r="E89" s="142"/>
      <c r="F89" s="26"/>
      <c r="G89" s="39"/>
    </row>
    <row r="90" spans="1:7" ht="15">
      <c r="A90" s="26"/>
      <c r="B90" s="36" t="s">
        <v>86</v>
      </c>
      <c r="C90" s="36" t="s">
        <v>35</v>
      </c>
      <c r="D90" s="44"/>
      <c r="E90" s="111">
        <f>E91</f>
        <v>133000</v>
      </c>
      <c r="F90" s="26"/>
      <c r="G90" s="39"/>
    </row>
    <row r="91" spans="1:7" ht="15">
      <c r="A91" s="26"/>
      <c r="B91" s="26"/>
      <c r="C91" s="32" t="s">
        <v>31</v>
      </c>
      <c r="D91" s="26"/>
      <c r="E91" s="110">
        <f>E93+E94</f>
        <v>133000</v>
      </c>
      <c r="F91" s="26"/>
      <c r="G91" s="39"/>
    </row>
    <row r="92" spans="1:7" ht="15">
      <c r="A92" s="26"/>
      <c r="B92" s="26"/>
      <c r="C92" s="32" t="s">
        <v>70</v>
      </c>
      <c r="D92" s="26"/>
      <c r="E92" s="26"/>
      <c r="F92" s="26"/>
      <c r="G92" s="39"/>
    </row>
    <row r="93" spans="1:7" ht="15">
      <c r="A93" s="26"/>
      <c r="B93" s="26"/>
      <c r="C93" s="32" t="s">
        <v>87</v>
      </c>
      <c r="D93" s="26"/>
      <c r="E93" s="110">
        <v>7000</v>
      </c>
      <c r="F93" s="26"/>
      <c r="G93" s="39"/>
    </row>
    <row r="94" spans="1:7" ht="15">
      <c r="A94" s="26"/>
      <c r="B94" s="26"/>
      <c r="C94" s="32" t="s">
        <v>88</v>
      </c>
      <c r="D94" s="26"/>
      <c r="E94" s="110">
        <v>126000</v>
      </c>
      <c r="F94" s="26"/>
      <c r="G94" s="39"/>
    </row>
    <row r="95" spans="1:7" ht="15">
      <c r="A95" s="26"/>
      <c r="B95" s="26"/>
      <c r="C95" s="32"/>
      <c r="D95" s="26"/>
      <c r="E95" s="110"/>
      <c r="F95" s="26"/>
      <c r="G95" s="39"/>
    </row>
    <row r="96" spans="1:7" ht="15">
      <c r="A96" s="26"/>
      <c r="B96" s="36" t="s">
        <v>89</v>
      </c>
      <c r="C96" s="27" t="s">
        <v>47</v>
      </c>
      <c r="D96" s="27"/>
      <c r="E96" s="111">
        <f>E97+E99</f>
        <v>25000</v>
      </c>
      <c r="F96" s="26"/>
      <c r="G96" s="39"/>
    </row>
    <row r="97" spans="1:7" ht="15">
      <c r="A97" s="26"/>
      <c r="B97" s="32"/>
      <c r="C97" s="30" t="s">
        <v>32</v>
      </c>
      <c r="D97" s="26"/>
      <c r="E97" s="114">
        <f>E98</f>
        <v>1751</v>
      </c>
      <c r="F97" s="26"/>
      <c r="G97" s="39"/>
    </row>
    <row r="98" spans="1:7" ht="15">
      <c r="A98" s="26"/>
      <c r="B98" s="26"/>
      <c r="C98" s="32" t="s">
        <v>31</v>
      </c>
      <c r="D98" s="26"/>
      <c r="E98" s="110">
        <v>1751</v>
      </c>
      <c r="F98" s="26"/>
      <c r="G98" s="39"/>
    </row>
    <row r="99" spans="1:7" ht="15">
      <c r="A99" s="26"/>
      <c r="B99" s="26"/>
      <c r="C99" s="31" t="s">
        <v>33</v>
      </c>
      <c r="D99" s="26"/>
      <c r="E99" s="114">
        <f>E100</f>
        <v>23249</v>
      </c>
      <c r="F99" s="6"/>
      <c r="G99" s="6"/>
    </row>
    <row r="100" spans="1:7" ht="15">
      <c r="A100" s="26"/>
      <c r="B100" s="26"/>
      <c r="C100" s="32" t="s">
        <v>31</v>
      </c>
      <c r="D100" s="26"/>
      <c r="E100" s="110">
        <f>E102+E103</f>
        <v>23249</v>
      </c>
      <c r="F100" s="6"/>
      <c r="G100" s="6"/>
    </row>
    <row r="101" spans="1:7" ht="15">
      <c r="A101" s="26"/>
      <c r="B101" s="26"/>
      <c r="C101" s="32" t="s">
        <v>70</v>
      </c>
      <c r="D101" s="26"/>
      <c r="E101" s="110"/>
      <c r="F101" s="6"/>
      <c r="G101" s="6"/>
    </row>
    <row r="102" spans="1:7" ht="15">
      <c r="A102" s="26"/>
      <c r="B102" s="26"/>
      <c r="C102" s="26" t="s">
        <v>45</v>
      </c>
      <c r="D102" s="26"/>
      <c r="E102" s="110">
        <v>21249</v>
      </c>
      <c r="F102" s="6"/>
      <c r="G102" s="6"/>
    </row>
    <row r="103" spans="1:7" ht="15">
      <c r="A103" s="27"/>
      <c r="B103" s="27"/>
      <c r="C103" s="36" t="s">
        <v>76</v>
      </c>
      <c r="D103" s="27"/>
      <c r="E103" s="111">
        <v>2000</v>
      </c>
      <c r="F103" s="6"/>
      <c r="G103" s="6"/>
    </row>
    <row r="104" spans="1:7" ht="15">
      <c r="A104" s="6"/>
      <c r="B104" s="6"/>
      <c r="C104" s="6" t="s">
        <v>39</v>
      </c>
      <c r="D104" s="6"/>
      <c r="E104" s="6"/>
      <c r="F104" s="6"/>
      <c r="G104" s="6"/>
    </row>
    <row r="105" spans="1:7" ht="15">
      <c r="A105" s="29" t="s">
        <v>4</v>
      </c>
      <c r="B105" s="29" t="s">
        <v>24</v>
      </c>
      <c r="C105" s="29" t="s">
        <v>5</v>
      </c>
      <c r="D105" s="29"/>
      <c r="E105" s="178" t="s">
        <v>486</v>
      </c>
      <c r="F105" s="26"/>
      <c r="G105" s="39"/>
    </row>
    <row r="106" spans="1:7" ht="15">
      <c r="A106" s="25"/>
      <c r="B106" s="25"/>
      <c r="C106" s="25"/>
      <c r="D106" s="25"/>
      <c r="E106" s="25"/>
      <c r="F106" s="26"/>
      <c r="G106" s="39"/>
    </row>
    <row r="107" spans="1:7" ht="15">
      <c r="A107" s="26"/>
      <c r="B107" s="36" t="s">
        <v>90</v>
      </c>
      <c r="C107" s="27" t="s">
        <v>292</v>
      </c>
      <c r="D107" s="27"/>
      <c r="E107" s="111">
        <f>E108+E114</f>
        <v>600000</v>
      </c>
      <c r="F107" s="26"/>
      <c r="G107" s="39"/>
    </row>
    <row r="108" spans="1:7" ht="15">
      <c r="A108" s="26"/>
      <c r="B108" s="26"/>
      <c r="C108" s="30" t="s">
        <v>32</v>
      </c>
      <c r="D108" s="26"/>
      <c r="E108" s="114">
        <f>E109</f>
        <v>518915</v>
      </c>
      <c r="F108" s="26"/>
      <c r="G108" s="39"/>
    </row>
    <row r="109" spans="1:7" ht="15">
      <c r="A109" s="26"/>
      <c r="B109" s="26"/>
      <c r="C109" s="32" t="s">
        <v>31</v>
      </c>
      <c r="D109" s="26"/>
      <c r="E109" s="110">
        <f>E111+E112</f>
        <v>518915</v>
      </c>
      <c r="F109" s="26"/>
      <c r="G109" s="39"/>
    </row>
    <row r="110" spans="1:7" ht="15">
      <c r="A110" s="26"/>
      <c r="B110" s="26"/>
      <c r="C110" s="26" t="s">
        <v>70</v>
      </c>
      <c r="D110" s="26"/>
      <c r="E110" s="110"/>
      <c r="F110" s="26"/>
      <c r="G110" s="39"/>
    </row>
    <row r="111" spans="1:7" ht="15">
      <c r="A111" s="26"/>
      <c r="B111" s="26"/>
      <c r="C111" s="26" t="s">
        <v>45</v>
      </c>
      <c r="D111" s="26"/>
      <c r="E111" s="110">
        <v>453400</v>
      </c>
      <c r="F111" s="26"/>
      <c r="G111" s="39"/>
    </row>
    <row r="112" spans="1:7" ht="15">
      <c r="A112" s="26"/>
      <c r="B112" s="26"/>
      <c r="C112" s="26" t="s">
        <v>76</v>
      </c>
      <c r="D112" s="26"/>
      <c r="E112" s="110">
        <v>65515</v>
      </c>
      <c r="F112" s="26"/>
      <c r="G112" s="39"/>
    </row>
    <row r="113" spans="1:7" ht="15">
      <c r="A113" s="26"/>
      <c r="B113" s="26"/>
      <c r="C113" s="26"/>
      <c r="D113" s="26"/>
      <c r="E113" s="110"/>
      <c r="F113" s="26"/>
      <c r="G113" s="39"/>
    </row>
    <row r="114" spans="1:7" ht="15">
      <c r="A114" s="26"/>
      <c r="B114" s="26"/>
      <c r="C114" s="30" t="s">
        <v>33</v>
      </c>
      <c r="D114" s="26"/>
      <c r="E114" s="114">
        <f>E115</f>
        <v>81085</v>
      </c>
      <c r="F114" s="26"/>
      <c r="G114" s="39"/>
    </row>
    <row r="115" spans="1:7" ht="15">
      <c r="A115" s="26"/>
      <c r="B115" s="26"/>
      <c r="C115" s="32" t="s">
        <v>31</v>
      </c>
      <c r="D115" s="26"/>
      <c r="E115" s="110">
        <f>E117+E118</f>
        <v>81085</v>
      </c>
      <c r="F115" s="26"/>
      <c r="G115" s="39"/>
    </row>
    <row r="116" spans="1:7" ht="15">
      <c r="A116" s="26"/>
      <c r="B116" s="26"/>
      <c r="C116" s="26" t="s">
        <v>70</v>
      </c>
      <c r="D116" s="26"/>
      <c r="E116" s="110"/>
      <c r="F116" s="26"/>
      <c r="G116" s="39"/>
    </row>
    <row r="117" spans="1:7" ht="15">
      <c r="A117" s="26"/>
      <c r="B117" s="26"/>
      <c r="C117" s="26" t="s">
        <v>45</v>
      </c>
      <c r="D117" s="26"/>
      <c r="E117" s="110">
        <v>67440</v>
      </c>
      <c r="F117" s="26"/>
      <c r="G117" s="39"/>
    </row>
    <row r="118" spans="1:7" ht="15">
      <c r="A118" s="26"/>
      <c r="B118" s="26"/>
      <c r="C118" s="26" t="s">
        <v>76</v>
      </c>
      <c r="D118" s="26"/>
      <c r="E118" s="110">
        <v>13645</v>
      </c>
      <c r="F118" s="26"/>
      <c r="G118" s="39"/>
    </row>
    <row r="119" spans="1:7" ht="15">
      <c r="A119" s="26"/>
      <c r="B119" s="26"/>
      <c r="C119" s="26"/>
      <c r="D119" s="26"/>
      <c r="E119" s="110"/>
      <c r="F119" s="26"/>
      <c r="G119" s="39"/>
    </row>
    <row r="120" spans="1:7" ht="15">
      <c r="A120" s="26"/>
      <c r="B120" s="26"/>
      <c r="C120" s="26"/>
      <c r="D120" s="26"/>
      <c r="E120" s="110"/>
      <c r="F120" s="26"/>
      <c r="G120" s="39"/>
    </row>
    <row r="121" spans="1:7" ht="16.5" thickBot="1">
      <c r="A121" s="216">
        <v>756</v>
      </c>
      <c r="B121" s="33"/>
      <c r="C121" s="55" t="s">
        <v>649</v>
      </c>
      <c r="D121" s="26"/>
      <c r="E121" s="110"/>
      <c r="F121" s="26"/>
      <c r="G121" s="39"/>
    </row>
    <row r="122" spans="1:7" ht="16.5" thickBot="1">
      <c r="A122" s="26"/>
      <c r="B122" s="26"/>
      <c r="C122" s="40" t="s">
        <v>650</v>
      </c>
      <c r="D122" s="26"/>
      <c r="E122" s="110"/>
      <c r="F122" s="26"/>
      <c r="G122" s="39"/>
    </row>
    <row r="123" spans="1:7" ht="16.5" thickBot="1">
      <c r="A123" s="26"/>
      <c r="B123" s="26"/>
      <c r="C123" s="217" t="s">
        <v>651</v>
      </c>
      <c r="D123" s="26"/>
      <c r="E123" s="110"/>
      <c r="F123" s="26"/>
      <c r="G123" s="39"/>
    </row>
    <row r="124" spans="1:7" ht="16.5" thickBot="1">
      <c r="A124" s="26"/>
      <c r="B124" s="26"/>
      <c r="C124" s="217" t="s">
        <v>619</v>
      </c>
      <c r="D124" s="26"/>
      <c r="E124" s="110"/>
      <c r="F124" s="26"/>
      <c r="G124" s="39"/>
    </row>
    <row r="125" spans="1:7" ht="16.5" thickBot="1">
      <c r="A125" s="33"/>
      <c r="B125" s="33"/>
      <c r="C125" s="55" t="s">
        <v>620</v>
      </c>
      <c r="D125" s="33"/>
      <c r="E125" s="112">
        <f>E128</f>
        <v>22500</v>
      </c>
      <c r="F125" s="26"/>
      <c r="G125" s="39"/>
    </row>
    <row r="126" spans="1:7" ht="15.75">
      <c r="A126" s="26"/>
      <c r="B126" s="26"/>
      <c r="C126" s="40"/>
      <c r="D126" s="26"/>
      <c r="E126" s="110"/>
      <c r="F126" s="26"/>
      <c r="G126" s="39"/>
    </row>
    <row r="127" spans="1:7" ht="15.75">
      <c r="A127" s="26"/>
      <c r="B127" s="144">
        <v>75647</v>
      </c>
      <c r="C127" s="27" t="s">
        <v>621</v>
      </c>
      <c r="D127" s="26"/>
      <c r="E127" s="110"/>
      <c r="F127" s="26"/>
      <c r="G127" s="39"/>
    </row>
    <row r="128" spans="1:7" ht="15">
      <c r="A128" s="26"/>
      <c r="B128" s="26"/>
      <c r="C128" s="27" t="s">
        <v>622</v>
      </c>
      <c r="D128" s="27"/>
      <c r="E128" s="111">
        <f>E129</f>
        <v>22500</v>
      </c>
      <c r="F128" s="26"/>
      <c r="G128" s="39"/>
    </row>
    <row r="129" spans="1:7" ht="15">
      <c r="A129" s="26"/>
      <c r="B129" s="26"/>
      <c r="C129" s="32" t="s">
        <v>31</v>
      </c>
      <c r="D129" s="26"/>
      <c r="E129" s="110">
        <f>E132</f>
        <v>22500</v>
      </c>
      <c r="F129" s="26"/>
      <c r="G129" s="39"/>
    </row>
    <row r="130" spans="1:7" ht="15">
      <c r="A130" s="26"/>
      <c r="B130" s="26"/>
      <c r="C130" s="26" t="s">
        <v>70</v>
      </c>
      <c r="D130" s="26"/>
      <c r="E130" s="110"/>
      <c r="F130" s="26"/>
      <c r="G130" s="39"/>
    </row>
    <row r="131" spans="1:7" ht="15">
      <c r="A131" s="26"/>
      <c r="B131" s="26"/>
      <c r="C131" s="26" t="s">
        <v>623</v>
      </c>
      <c r="D131" s="26"/>
      <c r="E131" s="110"/>
      <c r="F131" s="26"/>
      <c r="G131" s="39"/>
    </row>
    <row r="132" spans="1:7" ht="15">
      <c r="A132" s="26"/>
      <c r="B132" s="26"/>
      <c r="C132" s="26" t="s">
        <v>624</v>
      </c>
      <c r="D132" s="26"/>
      <c r="E132" s="110">
        <v>22500</v>
      </c>
      <c r="F132" s="26"/>
      <c r="G132" s="39"/>
    </row>
    <row r="133" spans="1:7" ht="15.75">
      <c r="A133" s="26"/>
      <c r="B133" s="26"/>
      <c r="C133" s="40"/>
      <c r="D133" s="26"/>
      <c r="E133" s="110"/>
      <c r="F133" s="26"/>
      <c r="G133" s="39"/>
    </row>
    <row r="134" spans="1:7" ht="15">
      <c r="A134" s="26"/>
      <c r="B134" s="26"/>
      <c r="C134" s="26"/>
      <c r="D134" s="26"/>
      <c r="E134" s="26"/>
      <c r="F134" s="26"/>
      <c r="G134" s="39"/>
    </row>
    <row r="135" spans="1:7" ht="16.5" thickBot="1">
      <c r="A135" s="48" t="s">
        <v>91</v>
      </c>
      <c r="B135" s="33"/>
      <c r="C135" s="48" t="s">
        <v>92</v>
      </c>
      <c r="D135" s="26"/>
      <c r="E135" s="112">
        <f>E139</f>
        <v>1095250</v>
      </c>
      <c r="F135" s="26"/>
      <c r="G135" s="39"/>
    </row>
    <row r="136" spans="1:7" ht="15.75">
      <c r="A136" s="41"/>
      <c r="B136" s="26"/>
      <c r="C136" s="41"/>
      <c r="D136" s="26"/>
      <c r="E136" s="142"/>
      <c r="F136" s="26"/>
      <c r="G136" s="39"/>
    </row>
    <row r="137" spans="1:7" ht="15">
      <c r="A137" s="26"/>
      <c r="B137" s="36" t="s">
        <v>93</v>
      </c>
      <c r="C137" s="36" t="s">
        <v>94</v>
      </c>
      <c r="D137" s="26"/>
      <c r="E137" s="26"/>
      <c r="F137" s="26"/>
      <c r="G137" s="39"/>
    </row>
    <row r="138" spans="1:7" ht="15.75">
      <c r="A138" s="40"/>
      <c r="B138" s="26"/>
      <c r="C138" s="46" t="s">
        <v>95</v>
      </c>
      <c r="D138" s="26"/>
      <c r="E138" s="26"/>
      <c r="F138" s="26"/>
      <c r="G138" s="39"/>
    </row>
    <row r="139" spans="1:7" ht="15">
      <c r="A139" s="26"/>
      <c r="B139" s="26"/>
      <c r="C139" s="36" t="s">
        <v>96</v>
      </c>
      <c r="D139" s="27"/>
      <c r="E139" s="111">
        <f>E140</f>
        <v>1095250</v>
      </c>
      <c r="F139" s="26"/>
      <c r="G139" s="39"/>
    </row>
    <row r="140" spans="1:7" ht="15">
      <c r="A140" s="26"/>
      <c r="B140" s="26"/>
      <c r="C140" s="32" t="s">
        <v>31</v>
      </c>
      <c r="D140" s="26"/>
      <c r="E140" s="110">
        <f>E143</f>
        <v>1095250</v>
      </c>
      <c r="F140" s="26"/>
      <c r="G140" s="39"/>
    </row>
    <row r="141" spans="1:7" ht="15">
      <c r="A141" s="26"/>
      <c r="B141" s="26"/>
      <c r="C141" s="32" t="s">
        <v>70</v>
      </c>
      <c r="D141" s="26"/>
      <c r="E141" s="26"/>
      <c r="F141" s="26"/>
      <c r="G141" s="39"/>
    </row>
    <row r="142" spans="1:7" ht="15">
      <c r="A142" s="26"/>
      <c r="B142" s="26"/>
      <c r="C142" s="32" t="s">
        <v>97</v>
      </c>
      <c r="D142" s="26"/>
      <c r="E142" s="26"/>
      <c r="F142" s="26"/>
      <c r="G142" s="39"/>
    </row>
    <row r="143" spans="1:7" ht="15">
      <c r="A143" s="26"/>
      <c r="B143" s="26"/>
      <c r="C143" s="26" t="s">
        <v>98</v>
      </c>
      <c r="D143" s="26"/>
      <c r="E143" s="110">
        <v>1095250</v>
      </c>
      <c r="F143" s="26"/>
      <c r="G143" s="39"/>
    </row>
    <row r="144" spans="1:7" ht="15">
      <c r="A144" s="26"/>
      <c r="B144" s="26"/>
      <c r="C144" s="26"/>
      <c r="D144" s="26"/>
      <c r="E144" s="110"/>
      <c r="F144" s="26"/>
      <c r="G144" s="39"/>
    </row>
    <row r="145" spans="1:7" ht="15">
      <c r="A145" s="26"/>
      <c r="B145" s="26"/>
      <c r="C145" s="32"/>
      <c r="D145" s="26"/>
      <c r="E145" s="26"/>
      <c r="F145" s="26"/>
      <c r="G145" s="39"/>
    </row>
    <row r="146" spans="1:7" ht="16.5" thickBot="1">
      <c r="A146" s="48" t="s">
        <v>99</v>
      </c>
      <c r="B146" s="33"/>
      <c r="C146" s="48" t="s">
        <v>48</v>
      </c>
      <c r="D146" s="26"/>
      <c r="E146" s="112">
        <f>E151+E148</f>
        <v>401000</v>
      </c>
      <c r="F146" s="26"/>
      <c r="G146" s="39"/>
    </row>
    <row r="147" spans="1:7" ht="15.75">
      <c r="A147" s="41"/>
      <c r="B147" s="26"/>
      <c r="C147" s="41"/>
      <c r="D147" s="26"/>
      <c r="E147" s="142"/>
      <c r="F147" s="26"/>
      <c r="G147" s="39"/>
    </row>
    <row r="148" spans="1:7" ht="15.75">
      <c r="A148" s="41"/>
      <c r="B148" s="144">
        <v>75814</v>
      </c>
      <c r="C148" s="27" t="s">
        <v>447</v>
      </c>
      <c r="D148" s="27"/>
      <c r="E148" s="111">
        <f>E149</f>
        <v>1000</v>
      </c>
      <c r="F148" s="26"/>
      <c r="G148" s="39"/>
    </row>
    <row r="149" spans="1:7" ht="15.75">
      <c r="A149" s="41"/>
      <c r="B149" s="26"/>
      <c r="C149" s="32" t="s">
        <v>31</v>
      </c>
      <c r="D149" s="26"/>
      <c r="E149" s="110">
        <v>1000</v>
      </c>
      <c r="F149" s="26"/>
      <c r="G149" s="39"/>
    </row>
    <row r="150" spans="1:7" ht="15.75">
      <c r="A150" s="41"/>
      <c r="B150" s="26"/>
      <c r="C150" s="41"/>
      <c r="D150" s="26"/>
      <c r="E150" s="142"/>
      <c r="F150" s="26"/>
      <c r="G150" s="39"/>
    </row>
    <row r="151" spans="1:7" ht="15">
      <c r="A151" s="26"/>
      <c r="B151" s="36" t="s">
        <v>100</v>
      </c>
      <c r="C151" s="36" t="s">
        <v>101</v>
      </c>
      <c r="D151" s="44"/>
      <c r="E151" s="111">
        <f>E152</f>
        <v>400000</v>
      </c>
      <c r="F151" s="26"/>
      <c r="G151" s="39"/>
    </row>
    <row r="152" spans="1:7" ht="15">
      <c r="A152" s="26"/>
      <c r="B152" s="26"/>
      <c r="C152" s="32" t="s">
        <v>31</v>
      </c>
      <c r="D152" s="26"/>
      <c r="E152" s="110">
        <v>400000</v>
      </c>
      <c r="F152" s="26"/>
      <c r="G152" s="39"/>
    </row>
    <row r="153" spans="1:7" ht="15">
      <c r="A153" s="26"/>
      <c r="B153" s="26"/>
      <c r="C153" s="32"/>
      <c r="D153" s="26"/>
      <c r="E153" s="110"/>
      <c r="F153" s="26"/>
      <c r="G153" s="39"/>
    </row>
    <row r="154" spans="1:7" ht="15">
      <c r="A154" s="27"/>
      <c r="B154" s="27"/>
      <c r="C154" s="36"/>
      <c r="D154" s="27"/>
      <c r="E154" s="111"/>
      <c r="F154" s="26"/>
      <c r="G154" s="39"/>
    </row>
    <row r="155" spans="1:7" ht="15">
      <c r="A155" s="6"/>
      <c r="B155" s="6"/>
      <c r="C155" s="6" t="s">
        <v>625</v>
      </c>
      <c r="D155" s="6"/>
      <c r="E155" s="6"/>
      <c r="F155" s="6"/>
      <c r="G155" s="6"/>
    </row>
    <row r="156" spans="1:7" ht="15">
      <c r="A156" s="29" t="s">
        <v>4</v>
      </c>
      <c r="B156" s="29" t="s">
        <v>24</v>
      </c>
      <c r="C156" s="29" t="s">
        <v>5</v>
      </c>
      <c r="D156" s="29"/>
      <c r="E156" s="178" t="s">
        <v>486</v>
      </c>
      <c r="F156" s="26"/>
      <c r="G156" s="39"/>
    </row>
    <row r="157" spans="1:7" ht="15">
      <c r="A157" s="26"/>
      <c r="B157" s="26"/>
      <c r="C157" s="26"/>
      <c r="D157" s="26"/>
      <c r="E157" s="181"/>
      <c r="F157" s="26"/>
      <c r="G157" s="39"/>
    </row>
    <row r="158" spans="1:7" ht="15">
      <c r="A158" s="26"/>
      <c r="B158" s="26"/>
      <c r="C158" s="26"/>
      <c r="D158" s="26"/>
      <c r="E158" s="26"/>
      <c r="F158" s="26"/>
      <c r="G158" s="39"/>
    </row>
    <row r="159" spans="1:7" ht="16.5" thickBot="1">
      <c r="A159" s="48" t="s">
        <v>102</v>
      </c>
      <c r="B159" s="33"/>
      <c r="C159" s="48" t="s">
        <v>37</v>
      </c>
      <c r="D159" s="26"/>
      <c r="E159" s="112">
        <f>E161+E168+E174+E181+E185+E192+E198</f>
        <v>29280505</v>
      </c>
      <c r="F159" s="26"/>
      <c r="G159" s="39"/>
    </row>
    <row r="160" spans="1:7" ht="15.75">
      <c r="A160" s="41"/>
      <c r="B160" s="26"/>
      <c r="C160" s="41"/>
      <c r="D160" s="26"/>
      <c r="E160" s="142"/>
      <c r="F160" s="26"/>
      <c r="G160" s="39"/>
    </row>
    <row r="161" spans="1:7" ht="15">
      <c r="A161" s="26"/>
      <c r="B161" s="36" t="s">
        <v>103</v>
      </c>
      <c r="C161" s="36" t="s">
        <v>38</v>
      </c>
      <c r="D161" s="44"/>
      <c r="E161" s="111">
        <f>E162+E166</f>
        <v>14246596</v>
      </c>
      <c r="F161" s="26"/>
      <c r="G161" s="39"/>
    </row>
    <row r="162" spans="1:7" ht="15">
      <c r="A162" s="26"/>
      <c r="B162" s="26"/>
      <c r="C162" s="32" t="s">
        <v>31</v>
      </c>
      <c r="D162" s="26"/>
      <c r="E162" s="110">
        <f>E164+E165</f>
        <v>12946596</v>
      </c>
      <c r="F162" s="26"/>
      <c r="G162" s="39"/>
    </row>
    <row r="163" spans="1:7" ht="15">
      <c r="A163" s="26"/>
      <c r="B163" s="26"/>
      <c r="C163" s="32" t="s">
        <v>70</v>
      </c>
      <c r="D163" s="26"/>
      <c r="E163" s="26"/>
      <c r="F163" s="39"/>
      <c r="G163" s="6"/>
    </row>
    <row r="164" spans="1:7" ht="15">
      <c r="A164" s="26"/>
      <c r="B164" s="26"/>
      <c r="C164" s="32" t="s">
        <v>45</v>
      </c>
      <c r="D164" s="26"/>
      <c r="E164" s="110">
        <v>10385487</v>
      </c>
      <c r="F164" s="39"/>
      <c r="G164" s="6"/>
    </row>
    <row r="165" spans="1:7" ht="15">
      <c r="A165" s="26"/>
      <c r="B165" s="26"/>
      <c r="C165" s="26" t="s">
        <v>76</v>
      </c>
      <c r="D165" s="26"/>
      <c r="E165" s="110">
        <v>2561109</v>
      </c>
      <c r="F165" s="39"/>
      <c r="G165" s="6"/>
    </row>
    <row r="166" spans="1:7" ht="15">
      <c r="A166" s="26"/>
      <c r="B166" s="26"/>
      <c r="C166" s="32" t="s">
        <v>29</v>
      </c>
      <c r="D166" s="26"/>
      <c r="E166" s="110">
        <v>1300000</v>
      </c>
      <c r="F166" s="39"/>
      <c r="G166" s="6"/>
    </row>
    <row r="167" spans="1:7" ht="15">
      <c r="A167" s="26"/>
      <c r="B167" s="26"/>
      <c r="C167" s="32"/>
      <c r="D167" s="26"/>
      <c r="E167" s="110"/>
      <c r="F167" s="39"/>
      <c r="G167" s="6"/>
    </row>
    <row r="168" spans="1:7" ht="15">
      <c r="A168" s="26"/>
      <c r="B168" s="144">
        <v>80104</v>
      </c>
      <c r="C168" s="27" t="s">
        <v>341</v>
      </c>
      <c r="D168" s="27"/>
      <c r="E168" s="111">
        <f>E169</f>
        <v>7642000</v>
      </c>
      <c r="F168" s="39"/>
      <c r="G168" s="6"/>
    </row>
    <row r="169" spans="1:7" ht="15">
      <c r="A169" s="26"/>
      <c r="B169" s="26"/>
      <c r="C169" s="32" t="s">
        <v>31</v>
      </c>
      <c r="D169" s="26"/>
      <c r="E169" s="110">
        <f>E171+E172</f>
        <v>7642000</v>
      </c>
      <c r="F169" s="39"/>
      <c r="G169" s="6"/>
    </row>
    <row r="170" spans="1:7" ht="15">
      <c r="A170" s="26"/>
      <c r="B170" s="26"/>
      <c r="C170" s="32" t="s">
        <v>70</v>
      </c>
      <c r="D170" s="26"/>
      <c r="E170" s="110"/>
      <c r="F170" s="39"/>
      <c r="G170" s="6"/>
    </row>
    <row r="171" spans="1:7" ht="15">
      <c r="A171" s="26"/>
      <c r="B171" s="26"/>
      <c r="C171" s="32" t="s">
        <v>45</v>
      </c>
      <c r="D171" s="26"/>
      <c r="E171" s="110">
        <v>5797500</v>
      </c>
      <c r="F171" s="39"/>
      <c r="G171" s="6"/>
    </row>
    <row r="172" spans="1:7" ht="15">
      <c r="A172" s="26"/>
      <c r="B172" s="26"/>
      <c r="C172" s="26" t="s">
        <v>76</v>
      </c>
      <c r="D172" s="26"/>
      <c r="E172" s="110">
        <v>1844500</v>
      </c>
      <c r="F172" s="39"/>
      <c r="G172" s="6"/>
    </row>
    <row r="173" spans="1:7" ht="15">
      <c r="A173" s="26"/>
      <c r="B173" s="26"/>
      <c r="C173" s="32"/>
      <c r="D173" s="26"/>
      <c r="E173" s="110"/>
      <c r="F173" s="39"/>
      <c r="G173" s="6"/>
    </row>
    <row r="174" spans="1:7" ht="15">
      <c r="A174" s="26"/>
      <c r="B174" s="36" t="s">
        <v>104</v>
      </c>
      <c r="C174" s="27" t="s">
        <v>448</v>
      </c>
      <c r="D174" s="26"/>
      <c r="E174" s="111">
        <f>E175</f>
        <v>6512011</v>
      </c>
      <c r="F174" s="39"/>
      <c r="G174" s="6"/>
    </row>
    <row r="175" spans="1:7" ht="15">
      <c r="A175" s="26"/>
      <c r="B175" s="26"/>
      <c r="C175" s="32" t="s">
        <v>31</v>
      </c>
      <c r="D175" s="26"/>
      <c r="E175" s="110">
        <f>E177+E179+E178</f>
        <v>6512011</v>
      </c>
      <c r="F175" s="39"/>
      <c r="G175" s="6"/>
    </row>
    <row r="176" spans="1:7" s="52" customFormat="1" ht="15.75">
      <c r="A176" s="28"/>
      <c r="B176" s="28"/>
      <c r="C176" s="26" t="s">
        <v>70</v>
      </c>
      <c r="D176" s="28"/>
      <c r="E176" s="28"/>
      <c r="F176" s="43"/>
      <c r="G176" s="35"/>
    </row>
    <row r="177" spans="1:7" ht="15">
      <c r="A177" s="26"/>
      <c r="B177" s="26"/>
      <c r="C177" s="32" t="s">
        <v>40</v>
      </c>
      <c r="D177" s="26"/>
      <c r="E177" s="110">
        <v>5392931</v>
      </c>
      <c r="F177" s="39"/>
      <c r="G177" s="6"/>
    </row>
    <row r="178" spans="1:7" ht="15">
      <c r="A178" s="26"/>
      <c r="B178" s="26"/>
      <c r="C178" s="26" t="s">
        <v>115</v>
      </c>
      <c r="D178" s="26"/>
      <c r="E178" s="110">
        <v>120000</v>
      </c>
      <c r="F178" s="39"/>
      <c r="G178" s="6"/>
    </row>
    <row r="179" spans="1:7" ht="15">
      <c r="A179" s="26"/>
      <c r="B179" s="26"/>
      <c r="C179" s="32" t="s">
        <v>449</v>
      </c>
      <c r="D179" s="26"/>
      <c r="E179" s="110">
        <v>999080</v>
      </c>
      <c r="F179" s="26"/>
      <c r="G179" s="39"/>
    </row>
    <row r="180" spans="1:7" ht="15">
      <c r="A180" s="26"/>
      <c r="B180" s="26"/>
      <c r="C180" s="26"/>
      <c r="D180" s="26"/>
      <c r="E180" s="26"/>
      <c r="F180" s="39"/>
      <c r="G180" s="6"/>
    </row>
    <row r="181" spans="1:7" ht="15">
      <c r="A181" s="26"/>
      <c r="B181" s="36" t="s">
        <v>105</v>
      </c>
      <c r="C181" s="36" t="s">
        <v>42</v>
      </c>
      <c r="D181" s="27"/>
      <c r="E181" s="111">
        <f>E182</f>
        <v>73800</v>
      </c>
      <c r="F181" s="39"/>
      <c r="G181" s="6"/>
    </row>
    <row r="182" spans="1:7" ht="15">
      <c r="A182" s="26"/>
      <c r="B182" s="26"/>
      <c r="C182" s="32" t="s">
        <v>31</v>
      </c>
      <c r="D182" s="26"/>
      <c r="E182" s="110">
        <v>73800</v>
      </c>
      <c r="F182" s="39"/>
      <c r="G182" s="6"/>
    </row>
    <row r="183" spans="1:7" ht="15">
      <c r="A183" s="26"/>
      <c r="B183" s="26"/>
      <c r="C183" s="26"/>
      <c r="D183" s="27"/>
      <c r="E183" s="26"/>
      <c r="F183" s="39"/>
      <c r="G183" s="6"/>
    </row>
    <row r="184" spans="1:7" ht="15">
      <c r="A184" s="26"/>
      <c r="B184" s="36" t="s">
        <v>106</v>
      </c>
      <c r="C184" s="36" t="s">
        <v>107</v>
      </c>
      <c r="D184" s="27"/>
      <c r="E184" s="26"/>
      <c r="F184" s="39"/>
      <c r="G184" s="6"/>
    </row>
    <row r="185" spans="1:7" ht="15">
      <c r="A185" s="26"/>
      <c r="B185" s="26"/>
      <c r="C185" s="36" t="s">
        <v>108</v>
      </c>
      <c r="D185" s="27"/>
      <c r="E185" s="111">
        <f>E186+E190</f>
        <v>686873</v>
      </c>
      <c r="F185" s="39"/>
      <c r="G185" s="6"/>
    </row>
    <row r="186" spans="1:7" ht="15">
      <c r="A186" s="26"/>
      <c r="B186" s="26"/>
      <c r="C186" s="32" t="s">
        <v>31</v>
      </c>
      <c r="D186" s="26"/>
      <c r="E186" s="110">
        <f>E188+E189</f>
        <v>683373</v>
      </c>
      <c r="F186" s="39"/>
      <c r="G186" s="6"/>
    </row>
    <row r="187" spans="1:7" ht="15">
      <c r="A187" s="26"/>
      <c r="B187" s="26"/>
      <c r="C187" s="32" t="s">
        <v>75</v>
      </c>
      <c r="D187" s="26"/>
      <c r="E187" s="26"/>
      <c r="F187" s="39"/>
      <c r="G187" s="6"/>
    </row>
    <row r="188" spans="1:7" ht="15">
      <c r="A188" s="26"/>
      <c r="B188" s="26"/>
      <c r="C188" s="32" t="s">
        <v>45</v>
      </c>
      <c r="D188" s="26"/>
      <c r="E188" s="110">
        <v>623033</v>
      </c>
      <c r="F188" s="39"/>
      <c r="G188" s="6"/>
    </row>
    <row r="189" spans="1:7" ht="15">
      <c r="A189" s="26"/>
      <c r="B189" s="26"/>
      <c r="C189" s="32" t="s">
        <v>76</v>
      </c>
      <c r="D189" s="26"/>
      <c r="E189" s="110">
        <v>60340</v>
      </c>
      <c r="F189" s="39"/>
      <c r="G189" s="6"/>
    </row>
    <row r="190" spans="1:7" ht="15">
      <c r="A190" s="26"/>
      <c r="B190" s="26"/>
      <c r="C190" s="32" t="s">
        <v>616</v>
      </c>
      <c r="D190" s="26"/>
      <c r="E190" s="110">
        <v>3500</v>
      </c>
      <c r="F190" s="39"/>
      <c r="G190" s="6"/>
    </row>
    <row r="191" spans="1:7" ht="15">
      <c r="A191" s="26"/>
      <c r="B191" s="26"/>
      <c r="C191" s="32"/>
      <c r="D191" s="26"/>
      <c r="E191" s="110"/>
      <c r="F191" s="39"/>
      <c r="G191" s="6"/>
    </row>
    <row r="192" spans="1:7" ht="15">
      <c r="A192" s="26"/>
      <c r="B192" s="144">
        <v>80146</v>
      </c>
      <c r="C192" s="27" t="s">
        <v>450</v>
      </c>
      <c r="D192" s="27"/>
      <c r="E192" s="111">
        <f>E193</f>
        <v>104225</v>
      </c>
      <c r="F192" s="39"/>
      <c r="G192" s="6"/>
    </row>
    <row r="193" spans="1:7" ht="15">
      <c r="A193" s="26"/>
      <c r="B193" s="26"/>
      <c r="C193" s="32" t="s">
        <v>31</v>
      </c>
      <c r="D193" s="26"/>
      <c r="E193" s="110">
        <f>E195+E196</f>
        <v>104225</v>
      </c>
      <c r="F193" s="39"/>
      <c r="G193" s="6"/>
    </row>
    <row r="194" spans="1:7" ht="15">
      <c r="A194" s="26"/>
      <c r="B194" s="26"/>
      <c r="C194" s="26" t="s">
        <v>283</v>
      </c>
      <c r="D194" s="26"/>
      <c r="E194" s="110"/>
      <c r="F194" s="39"/>
      <c r="G194" s="6"/>
    </row>
    <row r="195" spans="1:7" ht="15">
      <c r="A195" s="26"/>
      <c r="B195" s="26"/>
      <c r="C195" s="32" t="s">
        <v>45</v>
      </c>
      <c r="D195" s="26"/>
      <c r="E195" s="110">
        <v>72975</v>
      </c>
      <c r="F195" s="39"/>
      <c r="G195" s="6"/>
    </row>
    <row r="196" spans="1:7" ht="15">
      <c r="A196" s="26"/>
      <c r="B196" s="26"/>
      <c r="C196" s="32" t="s">
        <v>76</v>
      </c>
      <c r="D196" s="26"/>
      <c r="E196" s="110">
        <v>31250</v>
      </c>
      <c r="F196" s="39"/>
      <c r="G196" s="6"/>
    </row>
    <row r="197" spans="1:7" ht="15">
      <c r="A197" s="26"/>
      <c r="B197" s="26"/>
      <c r="C197" s="32"/>
      <c r="D197" s="26"/>
      <c r="E197" s="110"/>
      <c r="F197" s="39"/>
      <c r="G197" s="6"/>
    </row>
    <row r="198" spans="1:7" ht="15">
      <c r="A198" s="26"/>
      <c r="B198" s="36" t="s">
        <v>282</v>
      </c>
      <c r="C198" s="27" t="s">
        <v>26</v>
      </c>
      <c r="D198" s="27"/>
      <c r="E198" s="111">
        <f>E199</f>
        <v>15000</v>
      </c>
      <c r="F198" s="39"/>
      <c r="G198" s="6"/>
    </row>
    <row r="199" spans="1:7" ht="15">
      <c r="A199" s="26"/>
      <c r="B199" s="26"/>
      <c r="C199" s="32" t="s">
        <v>31</v>
      </c>
      <c r="D199" s="26"/>
      <c r="E199" s="110">
        <v>15000</v>
      </c>
      <c r="F199" s="39"/>
      <c r="G199" s="6"/>
    </row>
    <row r="200" spans="1:7" ht="15">
      <c r="A200" s="26"/>
      <c r="B200" s="26"/>
      <c r="C200" s="32"/>
      <c r="D200" s="26"/>
      <c r="E200" s="110"/>
      <c r="F200" s="39"/>
      <c r="G200" s="6"/>
    </row>
    <row r="201" spans="1:7" ht="15">
      <c r="A201" s="26"/>
      <c r="B201" s="26"/>
      <c r="C201" s="32"/>
      <c r="D201" s="26"/>
      <c r="E201" s="110"/>
      <c r="F201" s="39"/>
      <c r="G201" s="6"/>
    </row>
    <row r="202" spans="1:7" ht="16.5" thickBot="1">
      <c r="A202" s="48" t="s">
        <v>109</v>
      </c>
      <c r="B202" s="33"/>
      <c r="C202" s="48" t="s">
        <v>43</v>
      </c>
      <c r="D202" s="26"/>
      <c r="E202" s="112">
        <f>E204+E210+E218</f>
        <v>1263500</v>
      </c>
      <c r="F202" s="39"/>
      <c r="G202" s="6"/>
    </row>
    <row r="203" spans="1:7" ht="15">
      <c r="A203" s="26"/>
      <c r="B203" s="58" t="s">
        <v>110</v>
      </c>
      <c r="C203" s="58" t="s">
        <v>111</v>
      </c>
      <c r="D203" s="26"/>
      <c r="E203" s="26"/>
      <c r="F203" s="39"/>
      <c r="G203" s="6"/>
    </row>
    <row r="204" spans="1:7" ht="15">
      <c r="A204" s="26"/>
      <c r="B204" s="26"/>
      <c r="C204" s="36" t="s">
        <v>112</v>
      </c>
      <c r="D204" s="30"/>
      <c r="E204" s="111">
        <f>E205</f>
        <v>450000</v>
      </c>
      <c r="F204" s="39"/>
      <c r="G204" s="6"/>
    </row>
    <row r="205" spans="1:7" ht="15">
      <c r="A205" s="27"/>
      <c r="B205" s="27"/>
      <c r="C205" s="36" t="s">
        <v>31</v>
      </c>
      <c r="D205" s="27"/>
      <c r="E205" s="111">
        <v>450000</v>
      </c>
      <c r="F205" s="39"/>
      <c r="G205" s="6"/>
    </row>
    <row r="206" spans="1:7" ht="15">
      <c r="A206" s="6"/>
      <c r="B206" s="6"/>
      <c r="C206" s="6" t="s">
        <v>626</v>
      </c>
      <c r="D206" s="6"/>
      <c r="E206" s="6"/>
      <c r="F206" s="6"/>
      <c r="G206" s="6"/>
    </row>
    <row r="207" spans="1:7" ht="15">
      <c r="A207" s="29" t="s">
        <v>4</v>
      </c>
      <c r="B207" s="29" t="s">
        <v>24</v>
      </c>
      <c r="C207" s="29" t="s">
        <v>5</v>
      </c>
      <c r="D207" s="29"/>
      <c r="E207" s="178" t="s">
        <v>486</v>
      </c>
      <c r="F207" s="26"/>
      <c r="G207" s="39"/>
    </row>
    <row r="208" spans="1:7" ht="15">
      <c r="A208" s="26"/>
      <c r="B208" s="26"/>
      <c r="C208" s="26"/>
      <c r="D208" s="26"/>
      <c r="E208" s="181"/>
      <c r="F208" s="39"/>
      <c r="G208" s="6"/>
    </row>
    <row r="209" spans="1:7" ht="15">
      <c r="A209" s="26"/>
      <c r="B209" s="26"/>
      <c r="C209" s="32"/>
      <c r="D209" s="26"/>
      <c r="E209" s="26"/>
      <c r="F209" s="39"/>
      <c r="G209" s="6"/>
    </row>
    <row r="210" spans="1:7" ht="15.75">
      <c r="A210" s="28"/>
      <c r="B210" s="36" t="s">
        <v>113</v>
      </c>
      <c r="C210" s="36" t="s">
        <v>114</v>
      </c>
      <c r="D210" s="38"/>
      <c r="E210" s="111">
        <f>E211</f>
        <v>800000</v>
      </c>
      <c r="F210" s="39"/>
      <c r="G210" s="6"/>
    </row>
    <row r="211" spans="1:7" ht="15">
      <c r="A211" s="26"/>
      <c r="B211" s="26"/>
      <c r="C211" s="32" t="s">
        <v>31</v>
      </c>
      <c r="D211" s="26"/>
      <c r="E211" s="110">
        <f>E213+E214+E215</f>
        <v>800000</v>
      </c>
      <c r="F211" s="6"/>
      <c r="G211" s="6"/>
    </row>
    <row r="212" spans="1:7" ht="15">
      <c r="A212" s="26"/>
      <c r="B212" s="26"/>
      <c r="C212" s="32" t="s">
        <v>75</v>
      </c>
      <c r="D212" s="26"/>
      <c r="E212" s="26"/>
      <c r="F212" s="6"/>
      <c r="G212" s="6"/>
    </row>
    <row r="213" spans="1:7" ht="15">
      <c r="A213" s="26"/>
      <c r="B213" s="26"/>
      <c r="C213" s="32" t="s">
        <v>40</v>
      </c>
      <c r="D213" s="26"/>
      <c r="E213" s="110">
        <v>196635</v>
      </c>
      <c r="F213" s="6"/>
      <c r="G213" s="6"/>
    </row>
    <row r="214" spans="1:7" ht="15">
      <c r="A214" s="26"/>
      <c r="B214" s="26"/>
      <c r="C214" s="32" t="s">
        <v>115</v>
      </c>
      <c r="D214" s="26"/>
      <c r="E214" s="110">
        <v>14000</v>
      </c>
      <c r="F214" s="6"/>
      <c r="G214" s="6"/>
    </row>
    <row r="215" spans="1:7" ht="15">
      <c r="A215" s="26"/>
      <c r="B215" s="26"/>
      <c r="C215" s="32" t="s">
        <v>117</v>
      </c>
      <c r="D215" s="26"/>
      <c r="E215" s="110">
        <v>589365</v>
      </c>
      <c r="F215" s="6"/>
      <c r="G215" s="6"/>
    </row>
    <row r="216" spans="1:7" ht="15">
      <c r="A216" s="26"/>
      <c r="B216" s="26"/>
      <c r="C216" s="32"/>
      <c r="D216" s="26"/>
      <c r="E216" s="110"/>
      <c r="F216" s="6"/>
      <c r="G216" s="6"/>
    </row>
    <row r="217" spans="1:7" ht="15">
      <c r="A217" s="26"/>
      <c r="B217" s="26"/>
      <c r="C217" s="32"/>
      <c r="D217" s="26"/>
      <c r="E217" s="110"/>
      <c r="F217" s="6"/>
      <c r="G217" s="6"/>
    </row>
    <row r="218" spans="1:7" ht="15">
      <c r="A218" s="26"/>
      <c r="B218" s="36" t="s">
        <v>116</v>
      </c>
      <c r="C218" s="36" t="s">
        <v>26</v>
      </c>
      <c r="D218" s="27"/>
      <c r="E218" s="111">
        <f>E219</f>
        <v>13500</v>
      </c>
      <c r="F218" s="6"/>
      <c r="G218" s="6"/>
    </row>
    <row r="219" spans="1:7" ht="15">
      <c r="A219" s="26"/>
      <c r="B219" s="26"/>
      <c r="C219" s="32" t="s">
        <v>31</v>
      </c>
      <c r="D219" s="26"/>
      <c r="E219" s="110">
        <f>E221+E222</f>
        <v>13500</v>
      </c>
      <c r="F219" s="6"/>
      <c r="G219" s="6"/>
    </row>
    <row r="220" spans="1:7" ht="15">
      <c r="A220" s="26"/>
      <c r="B220" s="26"/>
      <c r="C220" s="26" t="s">
        <v>283</v>
      </c>
      <c r="D220" s="26"/>
      <c r="E220" s="26"/>
      <c r="F220" s="6"/>
      <c r="G220" s="6"/>
    </row>
    <row r="221" spans="1:7" ht="15">
      <c r="A221" s="26"/>
      <c r="B221" s="26"/>
      <c r="C221" s="26" t="s">
        <v>284</v>
      </c>
      <c r="D221" s="26"/>
      <c r="E221" s="110">
        <v>7000</v>
      </c>
      <c r="F221" s="6"/>
      <c r="G221" s="6"/>
    </row>
    <row r="222" spans="1:7" ht="15">
      <c r="A222" s="26"/>
      <c r="B222" s="26"/>
      <c r="C222" s="26" t="s">
        <v>41</v>
      </c>
      <c r="D222" s="26"/>
      <c r="E222" s="110">
        <v>6500</v>
      </c>
      <c r="F222" s="6"/>
      <c r="G222" s="6"/>
    </row>
    <row r="223" spans="1:7" ht="15">
      <c r="A223" s="26"/>
      <c r="B223" s="26"/>
      <c r="C223" s="26"/>
      <c r="D223" s="26"/>
      <c r="E223" s="110"/>
      <c r="F223" s="6"/>
      <c r="G223" s="6"/>
    </row>
    <row r="224" spans="1:7" ht="15">
      <c r="A224" s="26"/>
      <c r="B224" s="26"/>
      <c r="C224" s="26"/>
      <c r="D224" s="26"/>
      <c r="E224" s="110"/>
      <c r="F224" s="6"/>
      <c r="G224" s="6"/>
    </row>
    <row r="225" spans="1:7" ht="16.5" thickBot="1">
      <c r="A225" s="48" t="s">
        <v>570</v>
      </c>
      <c r="B225" s="33"/>
      <c r="C225" s="48" t="s">
        <v>522</v>
      </c>
      <c r="D225" s="26"/>
      <c r="E225" s="112">
        <f>E226+E233+E239+E245+E256+E265+E281+E289+E261</f>
        <v>5305634</v>
      </c>
      <c r="F225" s="6"/>
      <c r="G225" s="6"/>
    </row>
    <row r="226" spans="1:7" ht="15.75">
      <c r="A226" s="41"/>
      <c r="B226" s="36" t="s">
        <v>627</v>
      </c>
      <c r="C226" s="27" t="s">
        <v>285</v>
      </c>
      <c r="D226" s="27"/>
      <c r="E226" s="111">
        <f>E228</f>
        <v>42240</v>
      </c>
      <c r="F226" s="6"/>
      <c r="G226" s="6"/>
    </row>
    <row r="227" spans="1:7" ht="15.75">
      <c r="A227" s="41"/>
      <c r="B227" s="26"/>
      <c r="C227" s="40"/>
      <c r="D227" s="26"/>
      <c r="E227" s="110"/>
      <c r="F227" s="6"/>
      <c r="G227" s="6"/>
    </row>
    <row r="228" spans="1:7" ht="15.75">
      <c r="A228" s="41"/>
      <c r="B228" s="26"/>
      <c r="C228" s="30" t="s">
        <v>33</v>
      </c>
      <c r="D228" s="26"/>
      <c r="E228" s="110">
        <f>E229</f>
        <v>42240</v>
      </c>
      <c r="F228" s="6"/>
      <c r="G228" s="6"/>
    </row>
    <row r="229" spans="1:7" ht="15.75">
      <c r="A229" s="41"/>
      <c r="B229" s="26"/>
      <c r="C229" s="32" t="s">
        <v>31</v>
      </c>
      <c r="D229" s="26"/>
      <c r="E229" s="110">
        <f>E231</f>
        <v>42240</v>
      </c>
      <c r="F229" s="6"/>
      <c r="G229" s="6"/>
    </row>
    <row r="230" spans="1:7" ht="15.75">
      <c r="A230" s="41"/>
      <c r="B230" s="26"/>
      <c r="C230" s="26" t="s">
        <v>75</v>
      </c>
      <c r="D230" s="26"/>
      <c r="E230" s="110"/>
      <c r="F230" s="6"/>
      <c r="G230" s="6"/>
    </row>
    <row r="231" spans="1:7" ht="15.75">
      <c r="A231" s="41"/>
      <c r="B231" s="26"/>
      <c r="C231" s="26" t="s">
        <v>45</v>
      </c>
      <c r="D231" s="26"/>
      <c r="E231" s="110">
        <v>42240</v>
      </c>
      <c r="F231" s="6"/>
      <c r="G231" s="6"/>
    </row>
    <row r="232" spans="1:7" ht="15.75">
      <c r="A232" s="41"/>
      <c r="B232" s="26"/>
      <c r="C232" s="40"/>
      <c r="D232" s="26"/>
      <c r="E232" s="110"/>
      <c r="F232" s="6"/>
      <c r="G232" s="6"/>
    </row>
    <row r="233" spans="1:7" ht="15">
      <c r="A233" s="26"/>
      <c r="B233" s="36" t="s">
        <v>628</v>
      </c>
      <c r="C233" s="36" t="s">
        <v>118</v>
      </c>
      <c r="D233" s="27"/>
      <c r="E233" s="111">
        <f>E234</f>
        <v>500</v>
      </c>
      <c r="F233" s="6"/>
      <c r="G233" s="6"/>
    </row>
    <row r="234" spans="1:7" ht="15">
      <c r="A234" s="26"/>
      <c r="B234" s="26"/>
      <c r="C234" s="32" t="s">
        <v>31</v>
      </c>
      <c r="D234" s="26"/>
      <c r="E234" s="110">
        <v>500</v>
      </c>
      <c r="F234" s="6"/>
      <c r="G234" s="6"/>
    </row>
    <row r="235" spans="1:7" ht="15">
      <c r="A235" s="26"/>
      <c r="B235" s="26"/>
      <c r="C235" s="32"/>
      <c r="D235" s="26"/>
      <c r="E235" s="110"/>
      <c r="F235" s="6"/>
      <c r="G235" s="6"/>
    </row>
    <row r="236" spans="1:7" ht="15">
      <c r="A236" s="26"/>
      <c r="B236" s="26"/>
      <c r="C236" s="32"/>
      <c r="D236" s="26"/>
      <c r="E236" s="110"/>
      <c r="F236" s="6"/>
      <c r="G236" s="6"/>
    </row>
    <row r="237" spans="1:7" ht="15">
      <c r="A237" s="26"/>
      <c r="B237" s="36" t="s">
        <v>629</v>
      </c>
      <c r="C237" s="27" t="s">
        <v>357</v>
      </c>
      <c r="D237" s="26"/>
      <c r="E237" s="110"/>
      <c r="F237" s="6"/>
      <c r="G237" s="6"/>
    </row>
    <row r="238" spans="1:7" ht="15">
      <c r="A238" s="26"/>
      <c r="B238" s="26"/>
      <c r="C238" s="29" t="s">
        <v>358</v>
      </c>
      <c r="D238" s="26"/>
      <c r="E238" s="110"/>
      <c r="F238" s="6"/>
      <c r="G238" s="6"/>
    </row>
    <row r="239" spans="1:7" ht="15">
      <c r="A239" s="26"/>
      <c r="B239" s="26"/>
      <c r="C239" s="27" t="s">
        <v>359</v>
      </c>
      <c r="D239" s="27"/>
      <c r="E239" s="111">
        <f>E240</f>
        <v>29624</v>
      </c>
      <c r="F239" s="6"/>
      <c r="G239" s="6"/>
    </row>
    <row r="240" spans="1:7" ht="15">
      <c r="A240" s="26"/>
      <c r="B240" s="26"/>
      <c r="C240" s="31" t="s">
        <v>360</v>
      </c>
      <c r="D240" s="26"/>
      <c r="E240" s="114">
        <f>E241</f>
        <v>29624</v>
      </c>
      <c r="F240" s="6"/>
      <c r="G240" s="6"/>
    </row>
    <row r="241" spans="1:7" ht="15">
      <c r="A241" s="26"/>
      <c r="B241" s="26"/>
      <c r="C241" s="32" t="s">
        <v>31</v>
      </c>
      <c r="D241" s="26"/>
      <c r="E241" s="110">
        <v>29624</v>
      </c>
      <c r="F241" s="6"/>
      <c r="G241" s="6"/>
    </row>
    <row r="242" spans="1:7" ht="15">
      <c r="A242" s="26"/>
      <c r="B242" s="26"/>
      <c r="C242" s="32"/>
      <c r="D242" s="26"/>
      <c r="E242" s="110"/>
      <c r="F242" s="6"/>
      <c r="G242" s="6"/>
    </row>
    <row r="243" spans="1:7" ht="14.25" customHeight="1">
      <c r="A243" s="26"/>
      <c r="B243" s="26"/>
      <c r="C243" s="26"/>
      <c r="D243" s="26"/>
      <c r="E243" s="26"/>
      <c r="F243" s="39"/>
      <c r="G243" s="6"/>
    </row>
    <row r="244" spans="1:7" ht="14.25" customHeight="1">
      <c r="A244" s="26"/>
      <c r="B244" s="36" t="s">
        <v>630</v>
      </c>
      <c r="C244" s="36" t="s">
        <v>120</v>
      </c>
      <c r="D244" s="44"/>
      <c r="E244" s="30"/>
      <c r="F244" s="39"/>
      <c r="G244" s="6"/>
    </row>
    <row r="245" spans="1:7" ht="14.25" customHeight="1">
      <c r="A245" s="26"/>
      <c r="B245" s="26"/>
      <c r="C245" s="36" t="s">
        <v>383</v>
      </c>
      <c r="D245" s="27"/>
      <c r="E245" s="113">
        <f>E246+E249</f>
        <v>1135779</v>
      </c>
      <c r="F245" s="39"/>
      <c r="G245" s="6"/>
    </row>
    <row r="246" spans="1:7" ht="14.25" customHeight="1">
      <c r="A246" s="26"/>
      <c r="B246" s="26"/>
      <c r="C246" s="30" t="s">
        <v>32</v>
      </c>
      <c r="D246" s="26"/>
      <c r="E246" s="114">
        <f>E247</f>
        <v>300250</v>
      </c>
      <c r="F246" s="39"/>
      <c r="G246" s="6"/>
    </row>
    <row r="247" spans="1:7" ht="14.25" customHeight="1">
      <c r="A247" s="26"/>
      <c r="B247" s="26"/>
      <c r="C247" s="32" t="s">
        <v>25</v>
      </c>
      <c r="D247" s="26"/>
      <c r="E247" s="110">
        <v>300250</v>
      </c>
      <c r="F247" s="39"/>
      <c r="G247" s="6"/>
    </row>
    <row r="248" spans="1:7" ht="14.25" customHeight="1">
      <c r="A248" s="26"/>
      <c r="B248" s="26"/>
      <c r="C248" s="32"/>
      <c r="D248" s="26"/>
      <c r="E248" s="110"/>
      <c r="F248" s="39"/>
      <c r="G248" s="6"/>
    </row>
    <row r="249" spans="1:7" ht="15">
      <c r="A249" s="26"/>
      <c r="B249" s="26"/>
      <c r="C249" s="31" t="s">
        <v>33</v>
      </c>
      <c r="D249" s="26"/>
      <c r="E249" s="114">
        <f>E250</f>
        <v>835529</v>
      </c>
      <c r="F249" s="39"/>
      <c r="G249" s="6"/>
    </row>
    <row r="250" spans="1:7" ht="15">
      <c r="A250" s="26"/>
      <c r="B250" s="26"/>
      <c r="C250" s="32" t="s">
        <v>25</v>
      </c>
      <c r="D250" s="26"/>
      <c r="E250" s="110">
        <f>E252+E253</f>
        <v>835529</v>
      </c>
      <c r="F250" s="39"/>
      <c r="G250" s="6"/>
    </row>
    <row r="251" spans="1:7" ht="15">
      <c r="A251" s="26"/>
      <c r="B251" s="26"/>
      <c r="C251" s="26" t="s">
        <v>36</v>
      </c>
      <c r="D251" s="26"/>
      <c r="E251" s="110"/>
      <c r="F251" s="39"/>
      <c r="G251" s="6"/>
    </row>
    <row r="252" spans="1:7" ht="15">
      <c r="A252" s="26"/>
      <c r="B252" s="26"/>
      <c r="C252" s="26" t="s">
        <v>355</v>
      </c>
      <c r="D252" s="26"/>
      <c r="E252" s="110">
        <v>100000</v>
      </c>
      <c r="F252" s="39"/>
      <c r="G252" s="6"/>
    </row>
    <row r="253" spans="1:7" ht="15">
      <c r="A253" s="26"/>
      <c r="B253" s="26"/>
      <c r="C253" s="26" t="s">
        <v>356</v>
      </c>
      <c r="D253" s="26"/>
      <c r="E253" s="110">
        <v>735529</v>
      </c>
      <c r="F253" s="39"/>
      <c r="G253" s="6"/>
    </row>
    <row r="254" spans="1:7" ht="15">
      <c r="A254" s="26"/>
      <c r="B254" s="26"/>
      <c r="C254" s="26"/>
      <c r="D254" s="26"/>
      <c r="E254" s="110"/>
      <c r="F254" s="39"/>
      <c r="G254" s="6"/>
    </row>
    <row r="255" spans="1:7" ht="15">
      <c r="A255" s="26"/>
      <c r="B255" s="26"/>
      <c r="C255" s="30"/>
      <c r="D255" s="26"/>
      <c r="E255" s="30"/>
      <c r="F255" s="39"/>
      <c r="G255" s="6"/>
    </row>
    <row r="256" spans="1:7" ht="15">
      <c r="A256" s="26"/>
      <c r="B256" s="36" t="s">
        <v>631</v>
      </c>
      <c r="C256" s="36" t="s">
        <v>121</v>
      </c>
      <c r="D256" s="27"/>
      <c r="E256" s="111">
        <f>E257</f>
        <v>2400000</v>
      </c>
      <c r="F256" s="39"/>
      <c r="G256" s="6"/>
    </row>
    <row r="257" spans="1:7" ht="15">
      <c r="A257" s="27"/>
      <c r="B257" s="27"/>
      <c r="C257" s="36" t="s">
        <v>31</v>
      </c>
      <c r="D257" s="27"/>
      <c r="E257" s="111">
        <v>2400000</v>
      </c>
      <c r="F257" s="39"/>
      <c r="G257" s="6"/>
    </row>
    <row r="258" spans="1:7" ht="15">
      <c r="A258" s="6"/>
      <c r="B258" s="6"/>
      <c r="C258" s="6" t="s">
        <v>632</v>
      </c>
      <c r="D258" s="6"/>
      <c r="E258" s="6"/>
      <c r="F258" s="6"/>
      <c r="G258" s="6"/>
    </row>
    <row r="259" spans="1:7" ht="15">
      <c r="A259" s="29" t="s">
        <v>4</v>
      </c>
      <c r="B259" s="25" t="s">
        <v>24</v>
      </c>
      <c r="C259" s="25" t="s">
        <v>5</v>
      </c>
      <c r="D259" s="25"/>
      <c r="E259" s="184" t="s">
        <v>486</v>
      </c>
      <c r="F259" s="26"/>
      <c r="G259" s="39"/>
    </row>
    <row r="260" spans="1:7" ht="15">
      <c r="A260" s="26"/>
      <c r="B260" s="25"/>
      <c r="C260" s="25"/>
      <c r="D260" s="25"/>
      <c r="E260" s="184"/>
      <c r="F260" s="39"/>
      <c r="G260" s="6"/>
    </row>
    <row r="261" spans="1:7" ht="15">
      <c r="A261" s="26"/>
      <c r="B261" s="36" t="s">
        <v>122</v>
      </c>
      <c r="C261" s="36" t="s">
        <v>123</v>
      </c>
      <c r="D261" s="27"/>
      <c r="E261" s="111">
        <f>E262</f>
        <v>63626</v>
      </c>
      <c r="F261" s="39"/>
      <c r="G261" s="6"/>
    </row>
    <row r="262" spans="1:7" ht="15">
      <c r="A262" s="26"/>
      <c r="B262" s="26"/>
      <c r="C262" s="31" t="s">
        <v>33</v>
      </c>
      <c r="D262" s="26"/>
      <c r="E262" s="114">
        <f>E263</f>
        <v>63626</v>
      </c>
      <c r="F262" s="39"/>
      <c r="G262" s="6"/>
    </row>
    <row r="263" spans="1:7" ht="15">
      <c r="A263" s="26"/>
      <c r="B263" s="26"/>
      <c r="C263" s="32" t="s">
        <v>31</v>
      </c>
      <c r="D263" s="26"/>
      <c r="E263" s="110">
        <v>63626</v>
      </c>
      <c r="F263" s="39"/>
      <c r="G263" s="6"/>
    </row>
    <row r="264" spans="1:7" ht="15">
      <c r="A264" s="26"/>
      <c r="B264" s="26"/>
      <c r="C264" s="32"/>
      <c r="D264" s="26"/>
      <c r="E264" s="26"/>
      <c r="F264" s="39"/>
      <c r="G264" s="6"/>
    </row>
    <row r="265" spans="1:7" ht="15">
      <c r="A265" s="26"/>
      <c r="B265" s="36" t="s">
        <v>633</v>
      </c>
      <c r="C265" s="36" t="s">
        <v>124</v>
      </c>
      <c r="D265" s="27"/>
      <c r="E265" s="111">
        <f>E266+E272</f>
        <v>1353865</v>
      </c>
      <c r="F265" s="39"/>
      <c r="G265" s="6"/>
    </row>
    <row r="266" spans="1:7" ht="15">
      <c r="A266" s="26"/>
      <c r="B266" s="26"/>
      <c r="C266" s="31" t="s">
        <v>32</v>
      </c>
      <c r="D266" s="26"/>
      <c r="E266" s="114">
        <f>E267</f>
        <v>924875</v>
      </c>
      <c r="F266" s="39"/>
      <c r="G266" s="6"/>
    </row>
    <row r="267" spans="1:7" ht="15">
      <c r="A267" s="26"/>
      <c r="B267" s="26"/>
      <c r="C267" s="32" t="s">
        <v>31</v>
      </c>
      <c r="D267" s="26"/>
      <c r="E267" s="114">
        <f>E269+E270</f>
        <v>924875</v>
      </c>
      <c r="F267" s="39"/>
      <c r="G267" s="6"/>
    </row>
    <row r="268" spans="1:7" ht="15">
      <c r="A268" s="26"/>
      <c r="B268" s="26"/>
      <c r="C268" s="32" t="s">
        <v>70</v>
      </c>
      <c r="D268" s="26"/>
      <c r="E268" s="26"/>
      <c r="F268" s="39"/>
      <c r="G268" s="6"/>
    </row>
    <row r="269" spans="1:7" ht="15">
      <c r="A269" s="26"/>
      <c r="B269" s="26"/>
      <c r="C269" s="32" t="s">
        <v>45</v>
      </c>
      <c r="D269" s="26"/>
      <c r="E269" s="110">
        <v>850745</v>
      </c>
      <c r="F269" s="39"/>
      <c r="G269" s="6"/>
    </row>
    <row r="270" spans="1:7" ht="15">
      <c r="A270" s="26"/>
      <c r="B270" s="26"/>
      <c r="C270" s="32" t="s">
        <v>76</v>
      </c>
      <c r="D270" s="26"/>
      <c r="E270" s="110">
        <v>74130</v>
      </c>
      <c r="F270" s="39"/>
      <c r="G270" s="6"/>
    </row>
    <row r="271" spans="1:7" ht="15">
      <c r="A271" s="26"/>
      <c r="B271" s="26"/>
      <c r="C271" s="26"/>
      <c r="D271" s="26"/>
      <c r="E271" s="181"/>
      <c r="F271" s="39"/>
      <c r="G271" s="6"/>
    </row>
    <row r="272" spans="1:7" ht="15">
      <c r="A272" s="26"/>
      <c r="B272" s="26"/>
      <c r="C272" s="31" t="s">
        <v>125</v>
      </c>
      <c r="D272" s="26"/>
      <c r="E272" s="114">
        <f>E273+E278</f>
        <v>428990</v>
      </c>
      <c r="F272" s="39"/>
      <c r="G272" s="6"/>
    </row>
    <row r="273" spans="1:7" ht="15">
      <c r="A273" s="26"/>
      <c r="B273" s="26"/>
      <c r="C273" s="32" t="s">
        <v>25</v>
      </c>
      <c r="D273" s="26"/>
      <c r="E273" s="110">
        <f>E275+E276</f>
        <v>423990</v>
      </c>
      <c r="F273" s="39"/>
      <c r="G273" s="6"/>
    </row>
    <row r="274" spans="1:7" ht="15">
      <c r="A274" s="26"/>
      <c r="B274" s="26"/>
      <c r="C274" s="32" t="s">
        <v>36</v>
      </c>
      <c r="D274" s="26"/>
      <c r="E274" s="26"/>
      <c r="F274" s="39"/>
      <c r="G274" s="6"/>
    </row>
    <row r="275" spans="1:7" ht="14.25" customHeight="1">
      <c r="A275" s="26"/>
      <c r="B275" s="26"/>
      <c r="C275" s="26" t="s">
        <v>126</v>
      </c>
      <c r="D275" s="26"/>
      <c r="E275" s="110">
        <v>401410</v>
      </c>
      <c r="F275" s="39"/>
      <c r="G275" s="6"/>
    </row>
    <row r="276" spans="1:7" ht="14.25" customHeight="1">
      <c r="A276" s="26"/>
      <c r="B276" s="26"/>
      <c r="C276" s="32" t="s">
        <v>127</v>
      </c>
      <c r="D276" s="26"/>
      <c r="E276" s="110">
        <v>22580</v>
      </c>
      <c r="F276" s="39"/>
      <c r="G276" s="6"/>
    </row>
    <row r="277" spans="1:7" ht="14.25" customHeight="1">
      <c r="A277" s="26"/>
      <c r="B277" s="26"/>
      <c r="C277" s="32"/>
      <c r="D277" s="26"/>
      <c r="E277" s="110"/>
      <c r="F277" s="6"/>
      <c r="G277" s="6"/>
    </row>
    <row r="278" spans="1:7" ht="14.25" customHeight="1">
      <c r="A278" s="26"/>
      <c r="B278" s="26"/>
      <c r="C278" s="32" t="s">
        <v>29</v>
      </c>
      <c r="D278" s="26"/>
      <c r="E278" s="110">
        <v>5000</v>
      </c>
      <c r="F278" s="6"/>
      <c r="G278" s="6"/>
    </row>
    <row r="279" spans="1:7" ht="14.25" customHeight="1">
      <c r="A279" s="26"/>
      <c r="B279" s="26"/>
      <c r="C279" s="32"/>
      <c r="D279" s="26"/>
      <c r="E279" s="110"/>
      <c r="F279" s="6"/>
      <c r="G279" s="6"/>
    </row>
    <row r="280" spans="1:7" ht="14.25" customHeight="1">
      <c r="A280" s="26"/>
      <c r="B280" s="36" t="s">
        <v>634</v>
      </c>
      <c r="C280" s="36" t="s">
        <v>128</v>
      </c>
      <c r="D280" s="27"/>
      <c r="E280" s="26"/>
      <c r="F280" s="6"/>
      <c r="G280" s="6"/>
    </row>
    <row r="281" spans="1:7" ht="14.25" customHeight="1">
      <c r="A281" s="26"/>
      <c r="B281" s="26"/>
      <c r="C281" s="36" t="s">
        <v>129</v>
      </c>
      <c r="D281" s="26"/>
      <c r="E281" s="111">
        <f>E283+E286</f>
        <v>260000</v>
      </c>
      <c r="F281" s="6"/>
      <c r="G281" s="6"/>
    </row>
    <row r="282" spans="1:7" ht="14.25" customHeight="1">
      <c r="A282" s="26"/>
      <c r="B282" s="26"/>
      <c r="C282" s="32"/>
      <c r="D282" s="26"/>
      <c r="E282" s="110"/>
      <c r="F282" s="6"/>
      <c r="G282" s="6"/>
    </row>
    <row r="283" spans="1:7" ht="14.25" customHeight="1">
      <c r="A283" s="26"/>
      <c r="B283" s="26"/>
      <c r="C283" s="31" t="s">
        <v>32</v>
      </c>
      <c r="D283" s="26"/>
      <c r="E283" s="114">
        <f>E284</f>
        <v>237600</v>
      </c>
      <c r="F283" s="6"/>
      <c r="G283" s="6"/>
    </row>
    <row r="284" spans="1:7" ht="14.25" customHeight="1">
      <c r="A284" s="26"/>
      <c r="B284" s="26"/>
      <c r="C284" s="32" t="s">
        <v>31</v>
      </c>
      <c r="D284" s="26"/>
      <c r="E284" s="110">
        <v>237600</v>
      </c>
      <c r="F284" s="6"/>
      <c r="G284" s="6"/>
    </row>
    <row r="285" spans="1:7" ht="14.25" customHeight="1">
      <c r="A285" s="26"/>
      <c r="B285" s="26"/>
      <c r="C285" s="32"/>
      <c r="D285" s="26"/>
      <c r="E285" s="26"/>
      <c r="F285" s="6"/>
      <c r="G285" s="6"/>
    </row>
    <row r="286" spans="1:7" ht="14.25" customHeight="1">
      <c r="A286" s="26"/>
      <c r="B286" s="26"/>
      <c r="C286" s="31" t="s">
        <v>33</v>
      </c>
      <c r="D286" s="26"/>
      <c r="E286" s="114">
        <f>E287</f>
        <v>22400</v>
      </c>
      <c r="F286" s="6"/>
      <c r="G286" s="6"/>
    </row>
    <row r="287" spans="1:7" ht="14.25" customHeight="1">
      <c r="A287" s="26"/>
      <c r="B287" s="26"/>
      <c r="C287" s="32" t="s">
        <v>31</v>
      </c>
      <c r="D287" s="26"/>
      <c r="E287" s="110">
        <v>22400</v>
      </c>
      <c r="F287" s="6"/>
      <c r="G287" s="6"/>
    </row>
    <row r="288" spans="1:7" ht="14.25" customHeight="1">
      <c r="A288" s="26"/>
      <c r="B288" s="26"/>
      <c r="C288" s="32"/>
      <c r="D288" s="26"/>
      <c r="E288" s="110"/>
      <c r="F288" s="6"/>
      <c r="G288" s="6"/>
    </row>
    <row r="289" spans="1:7" ht="14.25" customHeight="1">
      <c r="A289" s="26"/>
      <c r="B289" s="36" t="s">
        <v>635</v>
      </c>
      <c r="C289" s="36" t="s">
        <v>26</v>
      </c>
      <c r="D289" s="27"/>
      <c r="E289" s="111">
        <f>E290</f>
        <v>20000</v>
      </c>
      <c r="F289" s="6"/>
      <c r="G289" s="6"/>
    </row>
    <row r="290" spans="1:7" ht="14.25" customHeight="1">
      <c r="A290" s="26"/>
      <c r="B290" s="26"/>
      <c r="C290" s="32" t="s">
        <v>31</v>
      </c>
      <c r="D290" s="26"/>
      <c r="E290" s="110">
        <v>20000</v>
      </c>
      <c r="F290" s="6"/>
      <c r="G290" s="6"/>
    </row>
    <row r="291" spans="1:7" ht="14.25" customHeight="1">
      <c r="A291" s="28"/>
      <c r="B291" s="28"/>
      <c r="C291" s="32" t="s">
        <v>70</v>
      </c>
      <c r="D291" s="28"/>
      <c r="E291" s="28"/>
      <c r="F291" s="6"/>
      <c r="G291" s="6"/>
    </row>
    <row r="292" spans="1:7" ht="14.25" customHeight="1">
      <c r="A292" s="26"/>
      <c r="B292" s="26"/>
      <c r="C292" s="32" t="s">
        <v>130</v>
      </c>
      <c r="D292" s="26"/>
      <c r="E292" s="110">
        <v>20000</v>
      </c>
      <c r="F292" s="6"/>
      <c r="G292" s="6"/>
    </row>
    <row r="293" spans="1:7" ht="14.25" customHeight="1">
      <c r="A293" s="26"/>
      <c r="B293" s="26"/>
      <c r="C293" s="32"/>
      <c r="D293" s="26"/>
      <c r="E293" s="110"/>
      <c r="F293" s="6"/>
      <c r="G293" s="6"/>
    </row>
    <row r="294" spans="1:7" ht="14.25" customHeight="1">
      <c r="A294" s="26"/>
      <c r="B294" s="26"/>
      <c r="C294" s="32"/>
      <c r="D294" s="26"/>
      <c r="E294" s="110"/>
      <c r="F294" s="6"/>
      <c r="G294" s="6"/>
    </row>
    <row r="295" spans="1:7" ht="14.25" customHeight="1" thickBot="1">
      <c r="A295" s="216">
        <v>853</v>
      </c>
      <c r="B295" s="33"/>
      <c r="C295" s="55" t="s">
        <v>636</v>
      </c>
      <c r="D295" s="26"/>
      <c r="E295" s="110"/>
      <c r="F295" s="6"/>
      <c r="G295" s="6"/>
    </row>
    <row r="296" spans="1:7" ht="14.25" customHeight="1" thickBot="1">
      <c r="A296" s="26"/>
      <c r="B296" s="26"/>
      <c r="C296" s="217" t="s">
        <v>637</v>
      </c>
      <c r="D296" s="26"/>
      <c r="E296" s="112">
        <f>E298</f>
        <v>31625</v>
      </c>
      <c r="F296" s="6"/>
      <c r="G296" s="6"/>
    </row>
    <row r="297" spans="1:7" ht="14.25" customHeight="1">
      <c r="A297" s="26"/>
      <c r="B297" s="26"/>
      <c r="C297" s="40"/>
      <c r="D297" s="26"/>
      <c r="E297" s="110"/>
      <c r="F297" s="6"/>
      <c r="G297" s="6"/>
    </row>
    <row r="298" spans="1:7" ht="14.25" customHeight="1">
      <c r="A298" s="26"/>
      <c r="B298" s="144">
        <v>85305</v>
      </c>
      <c r="C298" s="27" t="s">
        <v>119</v>
      </c>
      <c r="D298" s="27"/>
      <c r="E298" s="111">
        <f>E299</f>
        <v>31625</v>
      </c>
      <c r="F298" s="6"/>
      <c r="G298" s="6"/>
    </row>
    <row r="299" spans="1:7" ht="14.25" customHeight="1">
      <c r="A299" s="26"/>
      <c r="B299" s="215"/>
      <c r="C299" s="32" t="s">
        <v>31</v>
      </c>
      <c r="D299" s="26"/>
      <c r="E299" s="110">
        <f>E301+E302</f>
        <v>31625</v>
      </c>
      <c r="F299" s="6"/>
      <c r="G299" s="6"/>
    </row>
    <row r="300" spans="1:7" ht="14.25" customHeight="1">
      <c r="A300" s="26"/>
      <c r="B300" s="215"/>
      <c r="C300" s="32" t="s">
        <v>70</v>
      </c>
      <c r="D300" s="26"/>
      <c r="E300" s="110"/>
      <c r="F300" s="6"/>
      <c r="G300" s="6"/>
    </row>
    <row r="301" spans="1:7" ht="14.25" customHeight="1">
      <c r="A301" s="26"/>
      <c r="B301" s="26"/>
      <c r="C301" s="32" t="s">
        <v>45</v>
      </c>
      <c r="D301" s="26"/>
      <c r="E301" s="110">
        <v>10525</v>
      </c>
      <c r="F301" s="6"/>
      <c r="G301" s="6"/>
    </row>
    <row r="302" spans="1:7" ht="14.25" customHeight="1">
      <c r="A302" s="26"/>
      <c r="B302" s="26"/>
      <c r="C302" s="32" t="s">
        <v>76</v>
      </c>
      <c r="D302" s="26"/>
      <c r="E302" s="110">
        <v>21100</v>
      </c>
      <c r="F302" s="6"/>
      <c r="G302" s="6"/>
    </row>
    <row r="303" spans="1:7" ht="14.25" customHeight="1">
      <c r="A303" s="26"/>
      <c r="B303" s="26"/>
      <c r="C303" s="32"/>
      <c r="D303" s="26"/>
      <c r="E303" s="110"/>
      <c r="F303" s="6"/>
      <c r="G303" s="6"/>
    </row>
    <row r="304" spans="1:7" ht="14.25" customHeight="1">
      <c r="A304" s="26"/>
      <c r="B304" s="26"/>
      <c r="C304" s="26"/>
      <c r="D304" s="26"/>
      <c r="E304" s="26"/>
      <c r="F304" s="39"/>
      <c r="G304" s="6"/>
    </row>
    <row r="305" spans="1:7" ht="14.25" customHeight="1" thickBot="1">
      <c r="A305" s="48" t="s">
        <v>131</v>
      </c>
      <c r="B305" s="33"/>
      <c r="C305" s="48" t="s">
        <v>132</v>
      </c>
      <c r="D305" s="26"/>
      <c r="E305" s="112">
        <f>E307+E315+E322+E325</f>
        <v>1443247</v>
      </c>
      <c r="F305" s="6"/>
      <c r="G305" s="6"/>
    </row>
    <row r="306" spans="1:7" ht="14.25" customHeight="1">
      <c r="A306" s="41"/>
      <c r="B306" s="26"/>
      <c r="C306" s="37"/>
      <c r="D306" s="26"/>
      <c r="E306" s="40"/>
      <c r="F306" s="6"/>
      <c r="G306" s="6"/>
    </row>
    <row r="307" spans="1:7" ht="14.25" customHeight="1">
      <c r="A307" s="26"/>
      <c r="B307" s="36" t="s">
        <v>133</v>
      </c>
      <c r="C307" s="36" t="s">
        <v>134</v>
      </c>
      <c r="D307" s="27"/>
      <c r="E307" s="111">
        <f>E308</f>
        <v>1162286</v>
      </c>
      <c r="F307" s="6"/>
      <c r="G307" s="6"/>
    </row>
    <row r="308" spans="1:7" ht="14.25" customHeight="1">
      <c r="A308" s="28"/>
      <c r="B308" s="28"/>
      <c r="C308" s="32" t="s">
        <v>31</v>
      </c>
      <c r="D308" s="26"/>
      <c r="E308" s="110">
        <f>E310+E311</f>
        <v>1162286</v>
      </c>
      <c r="F308" s="39"/>
      <c r="G308" s="6"/>
    </row>
    <row r="309" spans="1:7" ht="14.25" customHeight="1">
      <c r="A309" s="26"/>
      <c r="B309" s="26"/>
      <c r="C309" s="32" t="s">
        <v>70</v>
      </c>
      <c r="D309" s="28"/>
      <c r="E309" s="28"/>
      <c r="F309" s="39"/>
      <c r="G309" s="6"/>
    </row>
    <row r="310" spans="1:7" ht="14.25" customHeight="1">
      <c r="A310" s="26"/>
      <c r="B310" s="26"/>
      <c r="C310" s="32" t="s">
        <v>126</v>
      </c>
      <c r="D310" s="26"/>
      <c r="E310" s="110">
        <v>1115996</v>
      </c>
      <c r="F310" s="39"/>
      <c r="G310" s="6"/>
    </row>
    <row r="311" spans="1:7" ht="14.25" customHeight="1">
      <c r="A311" s="27"/>
      <c r="B311" s="27"/>
      <c r="C311" s="36" t="s">
        <v>127</v>
      </c>
      <c r="D311" s="27"/>
      <c r="E311" s="111">
        <v>46290</v>
      </c>
      <c r="F311" s="39"/>
      <c r="G311" s="6"/>
    </row>
    <row r="312" spans="1:7" ht="15">
      <c r="A312" s="6"/>
      <c r="B312" s="6"/>
      <c r="C312" s="6" t="s">
        <v>638</v>
      </c>
      <c r="D312" s="6"/>
      <c r="E312" s="6"/>
      <c r="F312" s="6"/>
      <c r="G312" s="6"/>
    </row>
    <row r="313" spans="1:7" ht="15">
      <c r="A313" s="29" t="s">
        <v>4</v>
      </c>
      <c r="B313" s="29" t="s">
        <v>24</v>
      </c>
      <c r="C313" s="29" t="s">
        <v>5</v>
      </c>
      <c r="D313" s="29"/>
      <c r="E313" s="178" t="s">
        <v>486</v>
      </c>
      <c r="F313" s="26"/>
      <c r="G313" s="39"/>
    </row>
    <row r="314" spans="1:7" ht="14.25" customHeight="1">
      <c r="A314" s="26"/>
      <c r="B314" s="26"/>
      <c r="C314" s="30"/>
      <c r="D314" s="26"/>
      <c r="E314" s="30"/>
      <c r="F314" s="39"/>
      <c r="G314" s="6"/>
    </row>
    <row r="315" spans="1:7" ht="14.25" customHeight="1">
      <c r="A315" s="26"/>
      <c r="B315" s="36" t="s">
        <v>135</v>
      </c>
      <c r="C315" s="36" t="s">
        <v>265</v>
      </c>
      <c r="D315" s="27"/>
      <c r="E315" s="111">
        <f>E316</f>
        <v>246900</v>
      </c>
      <c r="F315" s="39"/>
      <c r="G315" s="6"/>
    </row>
    <row r="316" spans="1:7" ht="14.25" customHeight="1">
      <c r="A316" s="26"/>
      <c r="B316" s="26"/>
      <c r="C316" s="31" t="s">
        <v>33</v>
      </c>
      <c r="D316" s="26"/>
      <c r="E316" s="114">
        <f>E317</f>
        <v>246900</v>
      </c>
      <c r="F316" s="39"/>
      <c r="G316" s="6"/>
    </row>
    <row r="317" spans="1:7" ht="14.25" customHeight="1">
      <c r="A317" s="26"/>
      <c r="B317" s="26"/>
      <c r="C317" s="32" t="s">
        <v>31</v>
      </c>
      <c r="D317" s="26"/>
      <c r="E317" s="110">
        <f>E319+E320</f>
        <v>246900</v>
      </c>
      <c r="F317" s="39"/>
      <c r="G317" s="6"/>
    </row>
    <row r="318" spans="1:7" ht="14.25" customHeight="1">
      <c r="A318" s="26"/>
      <c r="B318" s="26"/>
      <c r="C318" s="32" t="s">
        <v>70</v>
      </c>
      <c r="D318" s="26"/>
      <c r="E318" s="26"/>
      <c r="F318" s="39"/>
      <c r="G318" s="6"/>
    </row>
    <row r="319" spans="1:7" ht="14.25" customHeight="1">
      <c r="A319" s="26"/>
      <c r="B319" s="26"/>
      <c r="C319" s="32" t="s">
        <v>126</v>
      </c>
      <c r="D319" s="26"/>
      <c r="E319" s="110">
        <v>211500</v>
      </c>
      <c r="F319" s="39"/>
      <c r="G319" s="6"/>
    </row>
    <row r="320" spans="1:7" ht="14.25" customHeight="1">
      <c r="A320" s="26"/>
      <c r="B320" s="26"/>
      <c r="C320" s="32" t="s">
        <v>127</v>
      </c>
      <c r="D320" s="26"/>
      <c r="E320" s="110">
        <v>35400</v>
      </c>
      <c r="F320" s="39"/>
      <c r="G320" s="6"/>
    </row>
    <row r="321" spans="1:7" ht="14.25" customHeight="1">
      <c r="A321" s="26"/>
      <c r="B321" s="26"/>
      <c r="C321" s="32"/>
      <c r="D321" s="26"/>
      <c r="E321" s="110"/>
      <c r="F321" s="39"/>
      <c r="G321" s="6"/>
    </row>
    <row r="322" spans="1:7" ht="14.25" customHeight="1">
      <c r="A322" s="26"/>
      <c r="B322" s="36" t="s">
        <v>286</v>
      </c>
      <c r="C322" s="27" t="s">
        <v>287</v>
      </c>
      <c r="D322" s="27"/>
      <c r="E322" s="111">
        <f>E323</f>
        <v>6000</v>
      </c>
      <c r="F322" s="39"/>
      <c r="G322" s="6"/>
    </row>
    <row r="323" spans="1:7" ht="14.25" customHeight="1">
      <c r="A323" s="26"/>
      <c r="B323" s="26"/>
      <c r="C323" s="32" t="s">
        <v>31</v>
      </c>
      <c r="D323" s="26"/>
      <c r="E323" s="110">
        <v>6000</v>
      </c>
      <c r="F323" s="39"/>
      <c r="G323" s="6"/>
    </row>
    <row r="324" spans="1:7" ht="14.25" customHeight="1">
      <c r="A324" s="26"/>
      <c r="B324" s="26"/>
      <c r="C324" s="32"/>
      <c r="D324" s="26"/>
      <c r="E324" s="110"/>
      <c r="F324" s="39"/>
      <c r="G324" s="6"/>
    </row>
    <row r="325" spans="1:7" ht="14.25" customHeight="1">
      <c r="A325" s="26"/>
      <c r="B325" s="144">
        <v>84546</v>
      </c>
      <c r="C325" s="27" t="s">
        <v>450</v>
      </c>
      <c r="D325" s="27"/>
      <c r="E325" s="111">
        <f>E326</f>
        <v>28061</v>
      </c>
      <c r="F325" s="39"/>
      <c r="G325" s="6"/>
    </row>
    <row r="326" spans="1:7" ht="14.25" customHeight="1">
      <c r="A326" s="26"/>
      <c r="B326" s="26"/>
      <c r="C326" s="32" t="s">
        <v>31</v>
      </c>
      <c r="D326" s="26"/>
      <c r="E326" s="114">
        <f>E328+E329</f>
        <v>28061</v>
      </c>
      <c r="F326" s="39"/>
      <c r="G326" s="6"/>
    </row>
    <row r="327" spans="1:7" ht="14.25" customHeight="1">
      <c r="A327" s="26"/>
      <c r="B327" s="26"/>
      <c r="C327" s="32" t="s">
        <v>70</v>
      </c>
      <c r="D327" s="26"/>
      <c r="E327" s="114"/>
      <c r="F327" s="39"/>
      <c r="G327" s="6"/>
    </row>
    <row r="328" spans="1:7" ht="14.25" customHeight="1">
      <c r="A328" s="26"/>
      <c r="B328" s="26"/>
      <c r="C328" s="32" t="s">
        <v>126</v>
      </c>
      <c r="D328" s="26"/>
      <c r="E328" s="110">
        <v>24461</v>
      </c>
      <c r="F328" s="39"/>
      <c r="G328" s="6"/>
    </row>
    <row r="329" spans="1:7" ht="14.25" customHeight="1">
      <c r="A329" s="26"/>
      <c r="B329" s="26"/>
      <c r="C329" s="32" t="s">
        <v>127</v>
      </c>
      <c r="D329" s="26"/>
      <c r="E329" s="110">
        <v>3600</v>
      </c>
      <c r="F329" s="39"/>
      <c r="G329" s="6"/>
    </row>
    <row r="330" spans="1:7" ht="14.25" customHeight="1">
      <c r="A330" s="26"/>
      <c r="B330" s="26"/>
      <c r="C330" s="32"/>
      <c r="D330" s="26"/>
      <c r="E330" s="110"/>
      <c r="F330" s="39"/>
      <c r="G330" s="6"/>
    </row>
    <row r="331" spans="1:7" ht="14.25" customHeight="1">
      <c r="A331" s="26"/>
      <c r="B331" s="26"/>
      <c r="C331" s="32"/>
      <c r="D331" s="26"/>
      <c r="E331" s="110"/>
      <c r="F331" s="39"/>
      <c r="G331" s="6"/>
    </row>
    <row r="332" spans="1:7" ht="16.5" thickBot="1">
      <c r="A332" s="48" t="s">
        <v>136</v>
      </c>
      <c r="B332" s="34"/>
      <c r="C332" s="48" t="s">
        <v>137</v>
      </c>
      <c r="D332" s="26"/>
      <c r="E332" s="26"/>
      <c r="F332" s="39"/>
      <c r="G332" s="6"/>
    </row>
    <row r="333" spans="1:7" ht="16.5" thickBot="1">
      <c r="A333" s="26"/>
      <c r="B333" s="26"/>
      <c r="C333" s="55" t="s">
        <v>175</v>
      </c>
      <c r="D333" s="27"/>
      <c r="E333" s="112">
        <f>E334+E337+E340+E343+E347</f>
        <v>25768791</v>
      </c>
      <c r="F333" s="39"/>
      <c r="G333" s="6"/>
    </row>
    <row r="334" spans="1:7" ht="15">
      <c r="A334" s="26"/>
      <c r="B334" s="36" t="s">
        <v>332</v>
      </c>
      <c r="C334" s="36" t="s">
        <v>333</v>
      </c>
      <c r="D334" s="27"/>
      <c r="E334" s="111">
        <f>E335</f>
        <v>280000</v>
      </c>
      <c r="F334" s="39"/>
      <c r="G334" s="6"/>
    </row>
    <row r="335" spans="1:7" ht="15">
      <c r="A335" s="26"/>
      <c r="B335" s="26"/>
      <c r="C335" s="32" t="s">
        <v>27</v>
      </c>
      <c r="D335" s="27"/>
      <c r="E335" s="110">
        <v>280000</v>
      </c>
      <c r="F335" s="39"/>
      <c r="G335" s="6"/>
    </row>
    <row r="336" spans="1:7" ht="15">
      <c r="A336" s="26"/>
      <c r="B336" s="26"/>
      <c r="C336" s="32"/>
      <c r="D336" s="27"/>
      <c r="E336" s="110"/>
      <c r="F336" s="39"/>
      <c r="G336" s="6"/>
    </row>
    <row r="337" spans="1:7" ht="15">
      <c r="A337" s="26"/>
      <c r="B337" s="36" t="s">
        <v>138</v>
      </c>
      <c r="C337" s="36" t="s">
        <v>139</v>
      </c>
      <c r="D337" s="27"/>
      <c r="E337" s="111">
        <f>E338</f>
        <v>500000</v>
      </c>
      <c r="F337" s="39"/>
      <c r="G337" s="6"/>
    </row>
    <row r="338" spans="1:7" ht="15">
      <c r="A338" s="26"/>
      <c r="B338" s="26"/>
      <c r="C338" s="32" t="s">
        <v>31</v>
      </c>
      <c r="D338" s="26"/>
      <c r="E338" s="110">
        <v>500000</v>
      </c>
      <c r="F338" s="39"/>
      <c r="G338" s="6"/>
    </row>
    <row r="339" spans="1:7" ht="15">
      <c r="A339" s="26"/>
      <c r="B339" s="26"/>
      <c r="C339" s="26"/>
      <c r="D339" s="26"/>
      <c r="E339" s="26"/>
      <c r="F339" s="39"/>
      <c r="G339" s="6"/>
    </row>
    <row r="340" spans="1:7" ht="15">
      <c r="A340" s="26"/>
      <c r="B340" s="36" t="s">
        <v>140</v>
      </c>
      <c r="C340" s="36" t="s">
        <v>141</v>
      </c>
      <c r="D340" s="27"/>
      <c r="E340" s="111">
        <f>E341</f>
        <v>700000</v>
      </c>
      <c r="F340" s="39"/>
      <c r="G340" s="6"/>
    </row>
    <row r="341" spans="1:7" ht="15">
      <c r="A341" s="26"/>
      <c r="B341" s="26"/>
      <c r="C341" s="32" t="s">
        <v>31</v>
      </c>
      <c r="D341" s="26"/>
      <c r="E341" s="110">
        <v>700000</v>
      </c>
      <c r="F341" s="39"/>
      <c r="G341" s="6"/>
    </row>
    <row r="342" spans="1:9" s="54" customFormat="1" ht="15.75">
      <c r="A342" s="28"/>
      <c r="B342" s="28"/>
      <c r="C342" s="28"/>
      <c r="D342" s="28"/>
      <c r="E342" s="28"/>
      <c r="F342" s="43"/>
      <c r="G342" s="35"/>
      <c r="H342" s="52"/>
      <c r="I342" s="52"/>
    </row>
    <row r="343" spans="1:7" ht="15">
      <c r="A343" s="26"/>
      <c r="B343" s="36" t="s">
        <v>142</v>
      </c>
      <c r="C343" s="36" t="s">
        <v>143</v>
      </c>
      <c r="D343" s="27"/>
      <c r="E343" s="111">
        <f>E344+E345</f>
        <v>1237000</v>
      </c>
      <c r="F343" s="39"/>
      <c r="G343" s="6"/>
    </row>
    <row r="344" spans="1:7" ht="15">
      <c r="A344" s="26"/>
      <c r="B344" s="26"/>
      <c r="C344" s="32" t="s">
        <v>31</v>
      </c>
      <c r="D344" s="26"/>
      <c r="E344" s="110">
        <v>1137000</v>
      </c>
      <c r="F344" s="39"/>
      <c r="G344" s="6"/>
    </row>
    <row r="345" spans="1:7" ht="15">
      <c r="A345" s="26"/>
      <c r="B345" s="26"/>
      <c r="C345" s="32" t="s">
        <v>616</v>
      </c>
      <c r="D345" s="26"/>
      <c r="E345" s="110">
        <v>100000</v>
      </c>
      <c r="F345" s="39"/>
      <c r="G345" s="6"/>
    </row>
    <row r="346" spans="1:7" ht="15">
      <c r="A346" s="26"/>
      <c r="B346" s="26"/>
      <c r="C346" s="26"/>
      <c r="D346" s="26"/>
      <c r="E346" s="26"/>
      <c r="F346" s="39"/>
      <c r="G346" s="6"/>
    </row>
    <row r="347" spans="1:7" ht="15">
      <c r="A347" s="26"/>
      <c r="B347" s="36" t="s">
        <v>144</v>
      </c>
      <c r="C347" s="36" t="s">
        <v>26</v>
      </c>
      <c r="D347" s="27"/>
      <c r="E347" s="111">
        <f>E348+E355</f>
        <v>23051791</v>
      </c>
      <c r="F347" s="39"/>
      <c r="G347" s="6"/>
    </row>
    <row r="348" spans="1:7" ht="15">
      <c r="A348" s="26"/>
      <c r="B348" s="32"/>
      <c r="C348" s="30" t="s">
        <v>477</v>
      </c>
      <c r="D348" s="26"/>
      <c r="E348" s="114">
        <f>E349+E353</f>
        <v>21748413</v>
      </c>
      <c r="F348" s="39"/>
      <c r="G348" s="6"/>
    </row>
    <row r="349" spans="1:7" ht="15.75">
      <c r="A349" s="28"/>
      <c r="B349" s="28"/>
      <c r="C349" s="32" t="s">
        <v>31</v>
      </c>
      <c r="D349" s="26"/>
      <c r="E349" s="110">
        <f>E351+E352</f>
        <v>2765000</v>
      </c>
      <c r="F349" s="39"/>
      <c r="G349" s="6"/>
    </row>
    <row r="350" spans="1:7" ht="15.75">
      <c r="A350" s="28"/>
      <c r="B350" s="28"/>
      <c r="C350" s="26" t="s">
        <v>279</v>
      </c>
      <c r="D350" s="26"/>
      <c r="E350" s="110"/>
      <c r="F350" s="39"/>
      <c r="G350" s="6"/>
    </row>
    <row r="351" spans="1:7" ht="15.75">
      <c r="A351" s="28"/>
      <c r="B351" s="28"/>
      <c r="C351" s="26" t="s">
        <v>288</v>
      </c>
      <c r="D351" s="26"/>
      <c r="E351" s="110">
        <v>1000000</v>
      </c>
      <c r="F351" s="39"/>
      <c r="G351" s="6"/>
    </row>
    <row r="352" spans="1:7" ht="15.75">
      <c r="A352" s="28"/>
      <c r="B352" s="28"/>
      <c r="C352" s="26" t="s">
        <v>361</v>
      </c>
      <c r="D352" s="26"/>
      <c r="E352" s="110">
        <v>1765000</v>
      </c>
      <c r="F352" s="39"/>
      <c r="G352" s="6"/>
    </row>
    <row r="353" spans="1:7" ht="15.75">
      <c r="A353" s="26"/>
      <c r="B353" s="26"/>
      <c r="C353" s="32" t="s">
        <v>29</v>
      </c>
      <c r="D353" s="28"/>
      <c r="E353" s="110">
        <v>18983413</v>
      </c>
      <c r="F353" s="39"/>
      <c r="G353" s="6"/>
    </row>
    <row r="354" spans="1:7" ht="15.75">
      <c r="A354" s="26"/>
      <c r="B354" s="26"/>
      <c r="C354" s="32"/>
      <c r="D354" s="28"/>
      <c r="E354" s="110"/>
      <c r="F354" s="39"/>
      <c r="G354" s="6"/>
    </row>
    <row r="355" spans="1:7" ht="15.75">
      <c r="A355" s="26"/>
      <c r="B355" s="26"/>
      <c r="C355" s="30" t="s">
        <v>478</v>
      </c>
      <c r="D355" s="28"/>
      <c r="E355" s="114">
        <f>E356</f>
        <v>1303378</v>
      </c>
      <c r="F355" s="39"/>
      <c r="G355" s="6"/>
    </row>
    <row r="356" spans="1:7" ht="15.75">
      <c r="A356" s="26"/>
      <c r="B356" s="26"/>
      <c r="C356" s="32" t="s">
        <v>29</v>
      </c>
      <c r="D356" s="28"/>
      <c r="E356" s="110">
        <v>1303378</v>
      </c>
      <c r="F356" s="39"/>
      <c r="G356" s="6"/>
    </row>
    <row r="357" spans="1:7" ht="15.75">
      <c r="A357" s="26"/>
      <c r="B357" s="26"/>
      <c r="C357" s="32"/>
      <c r="D357" s="28"/>
      <c r="E357" s="110"/>
      <c r="F357" s="39"/>
      <c r="G357" s="6"/>
    </row>
    <row r="358" spans="1:7" ht="15.75">
      <c r="A358" s="26"/>
      <c r="B358" s="26"/>
      <c r="C358" s="32"/>
      <c r="D358" s="28"/>
      <c r="E358" s="110"/>
      <c r="F358" s="39"/>
      <c r="G358" s="6"/>
    </row>
    <row r="359" spans="1:7" ht="16.5" thickBot="1">
      <c r="A359" s="48" t="s">
        <v>145</v>
      </c>
      <c r="B359" s="33"/>
      <c r="C359" s="48" t="s">
        <v>146</v>
      </c>
      <c r="D359" s="26"/>
      <c r="E359" s="26"/>
      <c r="F359" s="39"/>
      <c r="G359" s="6"/>
    </row>
    <row r="360" spans="1:7" ht="16.5" thickBot="1">
      <c r="A360" s="26"/>
      <c r="B360" s="26"/>
      <c r="C360" s="48" t="s">
        <v>147</v>
      </c>
      <c r="D360" s="26"/>
      <c r="E360" s="112">
        <f>E362+E367+E374+E377</f>
        <v>2622600</v>
      </c>
      <c r="F360" s="39"/>
      <c r="G360" s="6"/>
    </row>
    <row r="361" spans="1:7" ht="15.75">
      <c r="A361" s="26"/>
      <c r="B361" s="26"/>
      <c r="C361" s="41"/>
      <c r="D361" s="26"/>
      <c r="E361" s="142"/>
      <c r="F361" s="39"/>
      <c r="G361" s="6"/>
    </row>
    <row r="362" spans="1:7" ht="15">
      <c r="A362" s="26"/>
      <c r="B362" s="36" t="s">
        <v>148</v>
      </c>
      <c r="C362" s="36" t="s">
        <v>149</v>
      </c>
      <c r="D362" s="27"/>
      <c r="E362" s="111">
        <f>E363</f>
        <v>1100000</v>
      </c>
      <c r="F362" s="39"/>
      <c r="G362" s="6"/>
    </row>
    <row r="363" spans="1:7" ht="15">
      <c r="A363" s="27"/>
      <c r="B363" s="27"/>
      <c r="C363" s="36" t="s">
        <v>639</v>
      </c>
      <c r="D363" s="27"/>
      <c r="E363" s="111">
        <v>1100000</v>
      </c>
      <c r="F363" s="39"/>
      <c r="G363" s="6"/>
    </row>
    <row r="364" spans="1:7" ht="15">
      <c r="A364" s="6"/>
      <c r="B364" s="6"/>
      <c r="C364" s="6" t="s">
        <v>640</v>
      </c>
      <c r="D364" s="6"/>
      <c r="E364" s="6"/>
      <c r="F364" s="6"/>
      <c r="G364" s="6"/>
    </row>
    <row r="365" spans="1:7" ht="15">
      <c r="A365" s="29" t="s">
        <v>4</v>
      </c>
      <c r="B365" s="29" t="s">
        <v>24</v>
      </c>
      <c r="C365" s="29" t="s">
        <v>5</v>
      </c>
      <c r="D365" s="29"/>
      <c r="E365" s="178" t="s">
        <v>486</v>
      </c>
      <c r="F365" s="26"/>
      <c r="G365" s="39"/>
    </row>
    <row r="366" spans="1:7" ht="15">
      <c r="A366" s="26"/>
      <c r="B366" s="26"/>
      <c r="C366" s="32"/>
      <c r="D366" s="26"/>
      <c r="E366" s="110"/>
      <c r="F366" s="39"/>
      <c r="G366" s="6"/>
    </row>
    <row r="367" spans="1:7" ht="15">
      <c r="A367" s="26"/>
      <c r="B367" s="36" t="s">
        <v>152</v>
      </c>
      <c r="C367" s="36" t="s">
        <v>153</v>
      </c>
      <c r="D367" s="27"/>
      <c r="E367" s="111">
        <f>E369</f>
        <v>1140000</v>
      </c>
      <c r="F367" s="6"/>
      <c r="G367" s="6"/>
    </row>
    <row r="368" spans="1:7" ht="15">
      <c r="A368" s="26"/>
      <c r="B368" s="26"/>
      <c r="C368" s="32" t="s">
        <v>150</v>
      </c>
      <c r="D368" s="26"/>
      <c r="E368" s="26"/>
      <c r="F368" s="6"/>
      <c r="G368" s="6"/>
    </row>
    <row r="369" spans="1:7" ht="15">
      <c r="A369" s="26"/>
      <c r="B369" s="26"/>
      <c r="C369" s="32" t="s">
        <v>151</v>
      </c>
      <c r="D369" s="26"/>
      <c r="E369" s="110">
        <f>E371+E372</f>
        <v>1140000</v>
      </c>
      <c r="F369" s="6"/>
      <c r="G369" s="6"/>
    </row>
    <row r="370" spans="1:7" ht="15">
      <c r="A370" s="26"/>
      <c r="B370" s="26"/>
      <c r="C370" s="26" t="s">
        <v>283</v>
      </c>
      <c r="D370" s="26"/>
      <c r="E370" s="26"/>
      <c r="F370" s="6"/>
      <c r="G370" s="6"/>
    </row>
    <row r="371" spans="1:7" ht="15">
      <c r="A371" s="26"/>
      <c r="B371" s="26"/>
      <c r="C371" s="26" t="s">
        <v>289</v>
      </c>
      <c r="D371" s="26"/>
      <c r="E371" s="110">
        <v>1040000</v>
      </c>
      <c r="F371" s="6"/>
      <c r="G371" s="6"/>
    </row>
    <row r="372" spans="1:7" ht="15">
      <c r="A372" s="26"/>
      <c r="B372" s="26"/>
      <c r="C372" s="26" t="s">
        <v>290</v>
      </c>
      <c r="D372" s="26"/>
      <c r="E372" s="110">
        <v>100000</v>
      </c>
      <c r="F372" s="6"/>
      <c r="G372" s="6"/>
    </row>
    <row r="373" spans="1:7" ht="15">
      <c r="A373" s="26"/>
      <c r="B373" s="26"/>
      <c r="C373" s="26"/>
      <c r="D373" s="26"/>
      <c r="E373" s="26"/>
      <c r="F373" s="6"/>
      <c r="G373" s="6"/>
    </row>
    <row r="374" spans="1:7" ht="15">
      <c r="A374" s="26"/>
      <c r="B374" s="36" t="s">
        <v>154</v>
      </c>
      <c r="C374" s="36" t="s">
        <v>155</v>
      </c>
      <c r="D374" s="27"/>
      <c r="E374" s="111">
        <f>E375</f>
        <v>295000</v>
      </c>
      <c r="F374" s="6"/>
      <c r="G374" s="6"/>
    </row>
    <row r="375" spans="1:7" ht="15">
      <c r="A375" s="26"/>
      <c r="B375" s="26"/>
      <c r="C375" s="32" t="s">
        <v>293</v>
      </c>
      <c r="D375" s="26"/>
      <c r="E375" s="110">
        <v>295000</v>
      </c>
      <c r="F375" s="6"/>
      <c r="G375" s="6"/>
    </row>
    <row r="376" spans="1:7" ht="15">
      <c r="A376" s="26"/>
      <c r="B376" s="26"/>
      <c r="C376" s="32"/>
      <c r="D376" s="26"/>
      <c r="E376" s="110"/>
      <c r="F376" s="6"/>
      <c r="G376" s="6"/>
    </row>
    <row r="377" spans="1:7" ht="15">
      <c r="A377" s="26"/>
      <c r="B377" s="36" t="s">
        <v>156</v>
      </c>
      <c r="C377" s="36" t="s">
        <v>26</v>
      </c>
      <c r="D377" s="27"/>
      <c r="E377" s="111">
        <f>E378</f>
        <v>87600</v>
      </c>
      <c r="F377" s="6"/>
      <c r="G377" s="6"/>
    </row>
    <row r="378" spans="1:7" ht="15">
      <c r="A378" s="26"/>
      <c r="B378" s="26"/>
      <c r="C378" s="32" t="s">
        <v>31</v>
      </c>
      <c r="D378" s="26"/>
      <c r="E378" s="110">
        <v>87600</v>
      </c>
      <c r="F378" s="6"/>
      <c r="G378" s="6"/>
    </row>
    <row r="379" spans="1:7" ht="15">
      <c r="A379" s="26"/>
      <c r="B379" s="26"/>
      <c r="C379" s="32"/>
      <c r="D379" s="26"/>
      <c r="E379" s="110"/>
      <c r="F379" s="6"/>
      <c r="G379" s="6"/>
    </row>
    <row r="380" spans="1:7" ht="15">
      <c r="A380" s="26"/>
      <c r="B380" s="26"/>
      <c r="C380" s="32"/>
      <c r="D380" s="26"/>
      <c r="E380" s="110"/>
      <c r="F380" s="6"/>
      <c r="G380" s="6"/>
    </row>
    <row r="381" spans="1:7" ht="15">
      <c r="A381" s="26"/>
      <c r="B381" s="26"/>
      <c r="C381" s="32"/>
      <c r="D381" s="26"/>
      <c r="E381" s="110"/>
      <c r="F381" s="6"/>
      <c r="G381" s="6"/>
    </row>
    <row r="382" spans="1:7" ht="16.5" thickBot="1">
      <c r="A382" s="48" t="s">
        <v>157</v>
      </c>
      <c r="B382" s="33"/>
      <c r="C382" s="48" t="s">
        <v>158</v>
      </c>
      <c r="D382" s="26"/>
      <c r="E382" s="112">
        <f>E384+E391</f>
        <v>3132970</v>
      </c>
      <c r="F382" s="6"/>
      <c r="G382" s="6"/>
    </row>
    <row r="383" spans="1:7" ht="15.75">
      <c r="A383" s="41"/>
      <c r="B383" s="26"/>
      <c r="C383" s="41"/>
      <c r="D383" s="26"/>
      <c r="E383" s="142"/>
      <c r="F383" s="6"/>
      <c r="G383" s="6"/>
    </row>
    <row r="384" spans="1:7" ht="15">
      <c r="A384" s="26"/>
      <c r="B384" s="36" t="s">
        <v>159</v>
      </c>
      <c r="C384" s="36" t="s">
        <v>160</v>
      </c>
      <c r="D384" s="27"/>
      <c r="E384" s="111">
        <f>E385+E389</f>
        <v>2777970</v>
      </c>
      <c r="F384" s="6"/>
      <c r="G384" s="6"/>
    </row>
    <row r="385" spans="1:7" ht="15">
      <c r="A385" s="26"/>
      <c r="B385" s="26"/>
      <c r="C385" s="32" t="s">
        <v>31</v>
      </c>
      <c r="D385" s="26"/>
      <c r="E385" s="110">
        <f>E387+E388</f>
        <v>2127400</v>
      </c>
      <c r="F385" s="6"/>
      <c r="G385" s="6"/>
    </row>
    <row r="386" spans="1:7" ht="15">
      <c r="A386" s="26"/>
      <c r="B386" s="26"/>
      <c r="C386" s="32" t="s">
        <v>75</v>
      </c>
      <c r="D386" s="26"/>
      <c r="E386" s="26"/>
      <c r="F386" s="6"/>
      <c r="G386" s="6"/>
    </row>
    <row r="387" spans="1:7" ht="15">
      <c r="A387" s="26"/>
      <c r="B387" s="26"/>
      <c r="C387" s="32" t="s">
        <v>40</v>
      </c>
      <c r="D387" s="26"/>
      <c r="E387" s="110">
        <v>1389768</v>
      </c>
      <c r="F387" s="6"/>
      <c r="G387" s="6"/>
    </row>
    <row r="388" spans="1:7" ht="15">
      <c r="A388" s="26"/>
      <c r="B388" s="26"/>
      <c r="C388" s="32" t="s">
        <v>41</v>
      </c>
      <c r="D388" s="26"/>
      <c r="E388" s="110">
        <v>737632</v>
      </c>
      <c r="F388" s="6"/>
      <c r="G388" s="6"/>
    </row>
    <row r="389" spans="1:7" ht="15">
      <c r="A389" s="26"/>
      <c r="B389" s="26"/>
      <c r="C389" s="32" t="s">
        <v>29</v>
      </c>
      <c r="D389" s="26"/>
      <c r="E389" s="110">
        <v>650570</v>
      </c>
      <c r="F389" s="6"/>
      <c r="G389" s="6"/>
    </row>
    <row r="390" spans="1:7" ht="15">
      <c r="A390" s="26"/>
      <c r="B390" s="26"/>
      <c r="C390" s="32"/>
      <c r="D390" s="26"/>
      <c r="E390" s="110"/>
      <c r="F390" s="6"/>
      <c r="G390" s="6"/>
    </row>
    <row r="391" spans="1:7" ht="15">
      <c r="A391" s="26"/>
      <c r="B391" s="36" t="s">
        <v>161</v>
      </c>
      <c r="C391" s="36" t="s">
        <v>162</v>
      </c>
      <c r="D391" s="27"/>
      <c r="E391" s="111">
        <f>E392</f>
        <v>355000</v>
      </c>
      <c r="F391" s="6"/>
      <c r="G391" s="6"/>
    </row>
    <row r="392" spans="1:7" ht="15">
      <c r="A392" s="26"/>
      <c r="B392" s="26"/>
      <c r="C392" s="32" t="s">
        <v>294</v>
      </c>
      <c r="D392" s="26"/>
      <c r="E392" s="110">
        <f>E394+E395+E396</f>
        <v>355000</v>
      </c>
      <c r="F392" s="6"/>
      <c r="G392" s="6"/>
    </row>
    <row r="393" spans="1:7" ht="15">
      <c r="A393" s="26"/>
      <c r="B393" s="26"/>
      <c r="C393" s="26" t="s">
        <v>641</v>
      </c>
      <c r="D393" s="26"/>
      <c r="E393" s="110"/>
      <c r="F393" s="6"/>
      <c r="G393" s="6"/>
    </row>
    <row r="394" spans="1:7" ht="15">
      <c r="A394" s="26" t="s">
        <v>23</v>
      </c>
      <c r="B394" s="26"/>
      <c r="C394" s="26" t="s">
        <v>642</v>
      </c>
      <c r="D394" s="26"/>
      <c r="E394" s="110">
        <v>2500</v>
      </c>
      <c r="F394" s="6"/>
      <c r="G394" s="6"/>
    </row>
    <row r="395" spans="1:7" ht="15">
      <c r="A395" s="26"/>
      <c r="B395" s="26"/>
      <c r="C395" s="32" t="s">
        <v>643</v>
      </c>
      <c r="D395" s="26"/>
      <c r="E395" s="110">
        <v>280000</v>
      </c>
      <c r="F395" s="6"/>
      <c r="G395" s="6"/>
    </row>
    <row r="396" spans="1:7" ht="15">
      <c r="A396" s="26"/>
      <c r="B396" s="26"/>
      <c r="C396" s="32" t="s">
        <v>644</v>
      </c>
      <c r="D396" s="26"/>
      <c r="E396" s="110">
        <v>72500</v>
      </c>
      <c r="F396" s="6"/>
      <c r="G396" s="6"/>
    </row>
    <row r="397" spans="1:7" ht="15">
      <c r="A397" s="26"/>
      <c r="B397" s="26"/>
      <c r="C397" s="32"/>
      <c r="D397" s="26"/>
      <c r="E397" s="110"/>
      <c r="F397" s="6"/>
      <c r="G397" s="6"/>
    </row>
    <row r="398" spans="1:7" ht="15">
      <c r="A398" s="26"/>
      <c r="B398" s="26"/>
      <c r="C398" s="32"/>
      <c r="D398" s="26"/>
      <c r="E398" s="110"/>
      <c r="F398" s="6"/>
      <c r="G398" s="6"/>
    </row>
    <row r="399" spans="1:7" ht="16.5" customHeight="1">
      <c r="A399" s="26"/>
      <c r="B399" s="26"/>
      <c r="C399" s="26"/>
      <c r="D399" s="26"/>
      <c r="E399" s="26"/>
      <c r="F399" s="6"/>
      <c r="G399" s="6"/>
    </row>
    <row r="400" spans="1:7" ht="15">
      <c r="A400" s="26"/>
      <c r="B400" s="26"/>
      <c r="C400" s="26"/>
      <c r="D400" s="26"/>
      <c r="E400" s="26"/>
      <c r="F400" s="6"/>
      <c r="G400" s="6"/>
    </row>
    <row r="401" spans="1:7" ht="15">
      <c r="A401" s="26"/>
      <c r="B401" s="26"/>
      <c r="C401" s="26"/>
      <c r="D401" s="26"/>
      <c r="E401" s="26"/>
      <c r="F401" s="6"/>
      <c r="G401" s="6"/>
    </row>
    <row r="402" spans="1:7" ht="15">
      <c r="A402" s="26"/>
      <c r="B402" s="26"/>
      <c r="C402" s="26"/>
      <c r="D402" s="26"/>
      <c r="E402" s="26"/>
      <c r="F402" s="6"/>
      <c r="G402" s="6"/>
    </row>
    <row r="403" spans="1:7" ht="15">
      <c r="A403" s="26"/>
      <c r="B403" s="26"/>
      <c r="C403" s="26"/>
      <c r="D403" s="26"/>
      <c r="E403" s="26"/>
      <c r="F403" s="6"/>
      <c r="G403" s="6"/>
    </row>
    <row r="404" spans="1:7" ht="15">
      <c r="A404" s="26"/>
      <c r="B404" s="26"/>
      <c r="C404" s="26"/>
      <c r="D404" s="26"/>
      <c r="E404" s="26"/>
      <c r="F404" s="6"/>
      <c r="G404" s="6"/>
    </row>
    <row r="405" spans="1:7" ht="15">
      <c r="A405" s="26"/>
      <c r="B405" s="26"/>
      <c r="C405" s="26"/>
      <c r="D405" s="26"/>
      <c r="E405" s="26"/>
      <c r="F405" s="6"/>
      <c r="G405" s="6"/>
    </row>
    <row r="406" spans="1:7" ht="15">
      <c r="A406" s="26"/>
      <c r="B406" s="26"/>
      <c r="C406" s="26"/>
      <c r="D406" s="26"/>
      <c r="E406" s="26"/>
      <c r="F406" s="6"/>
      <c r="G406" s="6"/>
    </row>
    <row r="407" spans="1:7" ht="15">
      <c r="A407" s="26"/>
      <c r="B407" s="26"/>
      <c r="C407" s="26"/>
      <c r="D407" s="26"/>
      <c r="E407" s="26"/>
      <c r="F407" s="6"/>
      <c r="G407" s="6"/>
    </row>
    <row r="408" spans="1:7" ht="15">
      <c r="A408" s="26"/>
      <c r="B408" s="26"/>
      <c r="C408" s="26"/>
      <c r="D408" s="26"/>
      <c r="E408" s="26"/>
      <c r="F408" s="6"/>
      <c r="G408" s="6"/>
    </row>
    <row r="409" spans="1:5" ht="15">
      <c r="A409" s="26"/>
      <c r="B409" s="26"/>
      <c r="C409" s="26"/>
      <c r="D409" s="26"/>
      <c r="E409" s="26"/>
    </row>
    <row r="410" spans="1:5" ht="15">
      <c r="A410" s="26"/>
      <c r="B410" s="26"/>
      <c r="C410" s="26"/>
      <c r="D410" s="26"/>
      <c r="E410" s="26"/>
    </row>
    <row r="411" spans="1:5" ht="15">
      <c r="A411" s="26"/>
      <c r="B411" s="26"/>
      <c r="C411" s="26"/>
      <c r="D411" s="26"/>
      <c r="E411" s="26"/>
    </row>
    <row r="412" spans="1:5" ht="15">
      <c r="A412" s="26"/>
      <c r="B412" s="26"/>
      <c r="C412" s="26"/>
      <c r="D412" s="26"/>
      <c r="E412" s="26"/>
    </row>
    <row r="413" spans="1:5" ht="15">
      <c r="A413" s="26"/>
      <c r="B413" s="26"/>
      <c r="C413" s="26"/>
      <c r="D413" s="26"/>
      <c r="E413" s="26"/>
    </row>
    <row r="414" spans="1:5" ht="15">
      <c r="A414" s="27"/>
      <c r="B414" s="27"/>
      <c r="C414" s="27"/>
      <c r="D414" s="27"/>
      <c r="E414" s="27"/>
    </row>
  </sheetData>
  <printOptions/>
  <pageMargins left="0.75" right="0.75" top="1" bottom="1" header="0.5" footer="0.5"/>
  <pageSetup horizontalDpi="360" verticalDpi="360" orientation="portrait" paperSize="9" scale="89" r:id="rId1"/>
  <rowBreaks count="2" manualBreakCount="2">
    <brk id="52" max="5" man="1"/>
    <brk id="10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31"/>
  <sheetViews>
    <sheetView workbookViewId="0" topLeftCell="A1">
      <selection activeCell="A13" sqref="A13"/>
    </sheetView>
  </sheetViews>
  <sheetFormatPr defaultColWidth="9.00390625" defaultRowHeight="12.75"/>
  <cols>
    <col min="1" max="1" width="6.875" style="0" customWidth="1"/>
    <col min="2" max="2" width="45.125" style="0" customWidth="1"/>
    <col min="3" max="3" width="18.375" style="0" customWidth="1"/>
    <col min="4" max="4" width="15.75390625" style="0" customWidth="1"/>
  </cols>
  <sheetData>
    <row r="1" ht="12.75">
      <c r="C1" t="s">
        <v>195</v>
      </c>
    </row>
    <row r="2" ht="12.75">
      <c r="C2" t="s">
        <v>196</v>
      </c>
    </row>
    <row r="4" s="59" customFormat="1" ht="18">
      <c r="A4" s="17" t="s">
        <v>378</v>
      </c>
    </row>
    <row r="5" s="17" customFormat="1" ht="18">
      <c r="A5" s="17" t="s">
        <v>422</v>
      </c>
    </row>
    <row r="6" s="17" customFormat="1" ht="18">
      <c r="A6" s="17" t="s">
        <v>487</v>
      </c>
    </row>
    <row r="7" s="17" customFormat="1" ht="18"/>
    <row r="8" ht="12.75">
      <c r="D8" t="s">
        <v>200</v>
      </c>
    </row>
    <row r="9" spans="1:4" s="60" customFormat="1" ht="12.75">
      <c r="A9" s="137" t="s">
        <v>197</v>
      </c>
      <c r="B9" s="137" t="s">
        <v>5</v>
      </c>
      <c r="C9" s="225" t="s">
        <v>488</v>
      </c>
      <c r="D9" s="225"/>
    </row>
    <row r="10" spans="1:4" s="60" customFormat="1" ht="12.75">
      <c r="A10" s="219"/>
      <c r="B10" s="219"/>
      <c r="C10" s="226" t="s">
        <v>198</v>
      </c>
      <c r="D10" s="226" t="s">
        <v>199</v>
      </c>
    </row>
    <row r="11" spans="1:4" s="60" customFormat="1" ht="12.75">
      <c r="A11" s="137"/>
      <c r="B11" s="137"/>
      <c r="C11" s="137"/>
      <c r="D11" s="137"/>
    </row>
    <row r="12" spans="1:4" s="1" customFormat="1" ht="16.5" thickBot="1">
      <c r="A12" s="26"/>
      <c r="B12" s="55" t="s">
        <v>201</v>
      </c>
      <c r="C12" s="112">
        <f>C15</f>
        <v>17420669</v>
      </c>
      <c r="D12" s="112">
        <f>D63</f>
        <v>6032265</v>
      </c>
    </row>
    <row r="13" spans="1:4" s="1" customFormat="1" ht="15.75">
      <c r="A13" s="26"/>
      <c r="B13" s="40" t="s">
        <v>532</v>
      </c>
      <c r="C13" s="142">
        <f>C12-D12</f>
        <v>11388404</v>
      </c>
      <c r="D13" s="110"/>
    </row>
    <row r="14" spans="1:4" s="1" customFormat="1" ht="15.75">
      <c r="A14" s="230">
        <v>952</v>
      </c>
      <c r="B14" s="230" t="s">
        <v>379</v>
      </c>
      <c r="C14" s="142"/>
      <c r="D14" s="142"/>
    </row>
    <row r="15" spans="1:4" s="1" customFormat="1" ht="15.75">
      <c r="A15" s="231"/>
      <c r="B15" s="230" t="s">
        <v>380</v>
      </c>
      <c r="C15" s="232">
        <f>C20+C36+C45+C50</f>
        <v>17420669</v>
      </c>
      <c r="D15" s="232">
        <v>0</v>
      </c>
    </row>
    <row r="16" spans="1:4" s="1" customFormat="1" ht="15">
      <c r="A16" s="26"/>
      <c r="B16" s="26" t="s">
        <v>202</v>
      </c>
      <c r="C16" s="110"/>
      <c r="D16" s="110"/>
    </row>
    <row r="17" spans="1:4" s="1" customFormat="1" ht="15">
      <c r="A17" s="26"/>
      <c r="B17" s="26"/>
      <c r="C17" s="110"/>
      <c r="D17" s="110"/>
    </row>
    <row r="18" spans="1:4" s="1" customFormat="1" ht="15">
      <c r="A18" s="26"/>
      <c r="B18" s="27" t="s">
        <v>423</v>
      </c>
      <c r="C18" s="110"/>
      <c r="D18" s="110"/>
    </row>
    <row r="19" spans="1:4" s="1" customFormat="1" ht="15">
      <c r="A19" s="26"/>
      <c r="B19" s="26" t="s">
        <v>424</v>
      </c>
      <c r="C19" s="110"/>
      <c r="D19" s="110"/>
    </row>
    <row r="20" spans="1:4" s="1" customFormat="1" ht="15">
      <c r="A20" s="26"/>
      <c r="B20" s="29" t="s">
        <v>425</v>
      </c>
      <c r="C20" s="111">
        <f>C25+C27+C31</f>
        <v>4603164</v>
      </c>
      <c r="D20" s="111">
        <f>D25+D27+D31</f>
        <v>0</v>
      </c>
    </row>
    <row r="21" spans="1:4" s="1" customFormat="1" ht="15">
      <c r="A21" s="26"/>
      <c r="B21" s="26"/>
      <c r="C21" s="110"/>
      <c r="D21" s="110"/>
    </row>
    <row r="22" spans="1:4" s="1" customFormat="1" ht="15">
      <c r="A22" s="26"/>
      <c r="B22" s="32" t="s">
        <v>426</v>
      </c>
      <c r="C22" s="110"/>
      <c r="D22" s="110"/>
    </row>
    <row r="23" spans="1:4" s="6" customFormat="1" ht="15">
      <c r="A23" s="26"/>
      <c r="B23" s="26" t="s">
        <v>427</v>
      </c>
      <c r="C23" s="110"/>
      <c r="D23" s="110"/>
    </row>
    <row r="24" spans="1:4" s="6" customFormat="1" ht="15">
      <c r="A24" s="26"/>
      <c r="B24" s="26" t="s">
        <v>381</v>
      </c>
      <c r="C24" s="110"/>
      <c r="D24" s="110"/>
    </row>
    <row r="25" spans="1:4" s="6" customFormat="1" ht="15">
      <c r="A25" s="26"/>
      <c r="B25" s="26" t="s">
        <v>382</v>
      </c>
      <c r="C25" s="110">
        <v>550000</v>
      </c>
      <c r="D25" s="110">
        <v>0</v>
      </c>
    </row>
    <row r="26" spans="1:4" s="6" customFormat="1" ht="15">
      <c r="A26" s="26"/>
      <c r="B26" s="26"/>
      <c r="C26" s="110"/>
      <c r="D26" s="110"/>
    </row>
    <row r="27" spans="1:4" s="6" customFormat="1" ht="15">
      <c r="A27" s="26"/>
      <c r="B27" s="32" t="s">
        <v>428</v>
      </c>
      <c r="C27" s="110">
        <v>539300</v>
      </c>
      <c r="D27" s="110">
        <v>0</v>
      </c>
    </row>
    <row r="28" spans="1:4" s="6" customFormat="1" ht="15">
      <c r="A28" s="26"/>
      <c r="B28" s="26"/>
      <c r="C28" s="110"/>
      <c r="D28" s="110"/>
    </row>
    <row r="29" spans="1:4" s="6" customFormat="1" ht="15">
      <c r="A29" s="26"/>
      <c r="B29" s="32" t="s">
        <v>497</v>
      </c>
      <c r="C29" s="110"/>
      <c r="D29" s="110"/>
    </row>
    <row r="30" spans="1:4" s="6" customFormat="1" ht="15">
      <c r="A30" s="26"/>
      <c r="B30" s="26" t="s">
        <v>495</v>
      </c>
      <c r="C30" s="110"/>
      <c r="D30" s="110"/>
    </row>
    <row r="31" spans="1:4" s="6" customFormat="1" ht="15">
      <c r="A31" s="26"/>
      <c r="B31" s="26" t="s">
        <v>496</v>
      </c>
      <c r="C31" s="110">
        <v>3513864</v>
      </c>
      <c r="D31" s="110">
        <v>0</v>
      </c>
    </row>
    <row r="32" spans="1:4" s="6" customFormat="1" ht="15">
      <c r="A32" s="26"/>
      <c r="B32" s="26"/>
      <c r="C32" s="110"/>
      <c r="D32" s="110"/>
    </row>
    <row r="33" spans="1:4" s="6" customFormat="1" ht="15">
      <c r="A33" s="26"/>
      <c r="B33" s="26"/>
      <c r="C33" s="110"/>
      <c r="D33" s="110"/>
    </row>
    <row r="34" spans="1:4" s="6" customFormat="1" ht="15">
      <c r="A34" s="26"/>
      <c r="B34" s="27" t="s">
        <v>498</v>
      </c>
      <c r="C34" s="110"/>
      <c r="D34" s="110"/>
    </row>
    <row r="35" spans="1:4" s="6" customFormat="1" ht="15">
      <c r="A35" s="26"/>
      <c r="B35" s="26" t="s">
        <v>424</v>
      </c>
      <c r="C35" s="110"/>
      <c r="D35" s="110"/>
    </row>
    <row r="36" spans="1:4" s="6" customFormat="1" ht="15">
      <c r="A36" s="26"/>
      <c r="B36" s="29" t="s">
        <v>425</v>
      </c>
      <c r="C36" s="111">
        <f>C40</f>
        <v>3046171</v>
      </c>
      <c r="D36" s="111">
        <f>D40</f>
        <v>0</v>
      </c>
    </row>
    <row r="37" spans="1:4" s="6" customFormat="1" ht="15">
      <c r="A37" s="26"/>
      <c r="B37" s="26"/>
      <c r="C37" s="110"/>
      <c r="D37" s="110"/>
    </row>
    <row r="38" spans="1:4" s="6" customFormat="1" ht="15">
      <c r="A38" s="26"/>
      <c r="B38" s="32" t="s">
        <v>497</v>
      </c>
      <c r="C38" s="110"/>
      <c r="D38" s="110"/>
    </row>
    <row r="39" spans="1:4" s="6" customFormat="1" ht="15">
      <c r="A39" s="26"/>
      <c r="B39" s="26" t="s">
        <v>495</v>
      </c>
      <c r="C39" s="110"/>
      <c r="D39" s="110"/>
    </row>
    <row r="40" spans="1:4" s="6" customFormat="1" ht="15">
      <c r="A40" s="26"/>
      <c r="B40" s="26" t="s">
        <v>496</v>
      </c>
      <c r="C40" s="110">
        <v>3046171</v>
      </c>
      <c r="D40" s="110">
        <v>0</v>
      </c>
    </row>
    <row r="41" spans="1:4" s="6" customFormat="1" ht="15">
      <c r="A41" s="26"/>
      <c r="B41" s="32"/>
      <c r="C41" s="110"/>
      <c r="D41" s="110"/>
    </row>
    <row r="42" spans="1:4" s="6" customFormat="1" ht="15">
      <c r="A42" s="26"/>
      <c r="B42" s="32"/>
      <c r="C42" s="110"/>
      <c r="D42" s="110"/>
    </row>
    <row r="43" spans="1:4" s="6" customFormat="1" ht="15">
      <c r="A43" s="26"/>
      <c r="B43" s="27" t="s">
        <v>499</v>
      </c>
      <c r="C43" s="110"/>
      <c r="D43" s="110"/>
    </row>
    <row r="44" spans="1:4" s="6" customFormat="1" ht="15">
      <c r="A44" s="26"/>
      <c r="B44" s="26" t="s">
        <v>429</v>
      </c>
      <c r="C44" s="110"/>
      <c r="D44" s="110"/>
    </row>
    <row r="45" spans="1:4" s="6" customFormat="1" ht="15">
      <c r="A45" s="27"/>
      <c r="B45" s="29" t="s">
        <v>340</v>
      </c>
      <c r="C45" s="111">
        <v>5000000</v>
      </c>
      <c r="D45" s="111">
        <v>0</v>
      </c>
    </row>
    <row r="46" spans="2:4" s="6" customFormat="1" ht="15">
      <c r="B46" s="220" t="s">
        <v>390</v>
      </c>
      <c r="C46" s="214"/>
      <c r="D46" s="214"/>
    </row>
    <row r="47" spans="1:4" s="6" customFormat="1" ht="15">
      <c r="A47" s="137" t="s">
        <v>197</v>
      </c>
      <c r="B47" s="137" t="s">
        <v>5</v>
      </c>
      <c r="C47" s="137" t="s">
        <v>488</v>
      </c>
      <c r="D47" s="137"/>
    </row>
    <row r="48" spans="1:4" s="6" customFormat="1" ht="15">
      <c r="A48" s="219"/>
      <c r="B48" s="219"/>
      <c r="C48" s="221" t="s">
        <v>198</v>
      </c>
      <c r="D48" s="221" t="s">
        <v>199</v>
      </c>
    </row>
    <row r="49" spans="1:4" s="6" customFormat="1" ht="15">
      <c r="A49" s="137"/>
      <c r="B49" s="137"/>
      <c r="C49" s="222"/>
      <c r="D49" s="222"/>
    </row>
    <row r="50" spans="1:4" s="6" customFormat="1" ht="15.75" thickBot="1">
      <c r="A50" s="131"/>
      <c r="B50" s="33" t="s">
        <v>652</v>
      </c>
      <c r="C50" s="233">
        <f>C54+C55+C56+C58+C59</f>
        <v>4771334</v>
      </c>
      <c r="D50" s="223"/>
    </row>
    <row r="51" spans="1:4" s="6" customFormat="1" ht="15">
      <c r="A51" s="131"/>
      <c r="B51" s="26" t="s">
        <v>653</v>
      </c>
      <c r="C51" s="181"/>
      <c r="D51" s="224"/>
    </row>
    <row r="52" spans="1:4" s="6" customFormat="1" ht="15">
      <c r="A52" s="131"/>
      <c r="B52" s="26" t="s">
        <v>659</v>
      </c>
      <c r="C52" s="181"/>
      <c r="D52" s="224"/>
    </row>
    <row r="53" spans="1:4" s="6" customFormat="1" ht="15">
      <c r="A53" s="131"/>
      <c r="B53" s="26" t="s">
        <v>660</v>
      </c>
      <c r="C53" s="181"/>
      <c r="D53" s="224"/>
    </row>
    <row r="54" spans="1:4" s="6" customFormat="1" ht="15">
      <c r="A54" s="131"/>
      <c r="B54" s="26" t="s">
        <v>654</v>
      </c>
      <c r="C54" s="228">
        <v>232500</v>
      </c>
      <c r="D54" s="224"/>
    </row>
    <row r="55" spans="1:4" s="6" customFormat="1" ht="15">
      <c r="A55" s="131"/>
      <c r="B55" s="26" t="s">
        <v>655</v>
      </c>
      <c r="C55" s="228">
        <v>4317496</v>
      </c>
      <c r="D55" s="224"/>
    </row>
    <row r="56" spans="1:4" s="6" customFormat="1" ht="15">
      <c r="A56" s="131"/>
      <c r="B56" s="26" t="s">
        <v>656</v>
      </c>
      <c r="C56" s="228">
        <v>186053</v>
      </c>
      <c r="D56" s="224"/>
    </row>
    <row r="57" spans="1:4" s="6" customFormat="1" ht="15">
      <c r="A57" s="131"/>
      <c r="B57" s="26" t="s">
        <v>658</v>
      </c>
      <c r="C57" s="228"/>
      <c r="D57" s="224"/>
    </row>
    <row r="58" spans="1:4" s="6" customFormat="1" ht="15">
      <c r="A58" s="131"/>
      <c r="B58" s="26" t="s">
        <v>657</v>
      </c>
      <c r="C58" s="228">
        <v>33587</v>
      </c>
      <c r="D58" s="224"/>
    </row>
    <row r="59" spans="1:4" s="6" customFormat="1" ht="15">
      <c r="A59" s="131"/>
      <c r="B59" s="26" t="s">
        <v>661</v>
      </c>
      <c r="C59" s="228">
        <v>1698</v>
      </c>
      <c r="D59" s="224"/>
    </row>
    <row r="60" spans="1:4" s="6" customFormat="1" ht="15">
      <c r="A60" s="131"/>
      <c r="B60" s="189"/>
      <c r="C60" s="234"/>
      <c r="D60" s="224"/>
    </row>
    <row r="61" spans="1:4" s="6" customFormat="1" ht="15">
      <c r="A61" s="131"/>
      <c r="B61" s="131"/>
      <c r="C61" s="223"/>
      <c r="D61" s="224"/>
    </row>
    <row r="62" spans="1:4" s="1" customFormat="1" ht="15">
      <c r="A62" s="27">
        <v>992</v>
      </c>
      <c r="B62" s="27" t="s">
        <v>339</v>
      </c>
      <c r="C62" s="26"/>
      <c r="D62" s="26"/>
    </row>
    <row r="63" spans="1:4" s="1" customFormat="1" ht="15">
      <c r="A63" s="26"/>
      <c r="B63" s="27" t="s">
        <v>203</v>
      </c>
      <c r="C63" s="111">
        <f>C66+C125</f>
        <v>0</v>
      </c>
      <c r="D63" s="111">
        <f>D66+D125</f>
        <v>6032265</v>
      </c>
    </row>
    <row r="64" spans="1:4" s="1" customFormat="1" ht="15">
      <c r="A64" s="26"/>
      <c r="B64" s="26"/>
      <c r="C64" s="110"/>
      <c r="D64" s="110"/>
    </row>
    <row r="65" spans="1:4" s="1" customFormat="1" ht="15">
      <c r="A65" s="26"/>
      <c r="B65" s="27" t="s">
        <v>509</v>
      </c>
      <c r="C65" s="26"/>
      <c r="D65" s="26"/>
    </row>
    <row r="66" spans="1:4" s="1" customFormat="1" ht="15">
      <c r="A66" s="26"/>
      <c r="B66" s="27" t="s">
        <v>506</v>
      </c>
      <c r="C66" s="111">
        <f>C69+C73+C77+C81+C86+C89+C92+C99+C102+C107</f>
        <v>0</v>
      </c>
      <c r="D66" s="111">
        <f>D69+D73+D77+D81+D86+D89+D92+D99+D102+D107+D113+D117+D120</f>
        <v>1032265</v>
      </c>
    </row>
    <row r="67" spans="1:4" s="1" customFormat="1" ht="15">
      <c r="A67" s="26"/>
      <c r="B67" s="26"/>
      <c r="C67" s="26"/>
      <c r="D67" s="110"/>
    </row>
    <row r="68" spans="1:4" s="1" customFormat="1" ht="15">
      <c r="A68" s="26"/>
      <c r="B68" s="32" t="s">
        <v>476</v>
      </c>
      <c r="C68" s="110"/>
      <c r="D68" s="110"/>
    </row>
    <row r="69" spans="1:4" s="1" customFormat="1" ht="15">
      <c r="A69" s="26"/>
      <c r="B69" s="26" t="s">
        <v>430</v>
      </c>
      <c r="C69" s="26">
        <v>0</v>
      </c>
      <c r="D69" s="110">
        <v>150000</v>
      </c>
    </row>
    <row r="70" spans="1:4" s="1" customFormat="1" ht="15">
      <c r="A70" s="26"/>
      <c r="B70" s="26"/>
      <c r="C70" s="110"/>
      <c r="D70" s="26"/>
    </row>
    <row r="71" spans="1:4" s="1" customFormat="1" ht="15">
      <c r="A71" s="26"/>
      <c r="B71" s="32" t="s">
        <v>431</v>
      </c>
      <c r="C71" s="26"/>
      <c r="D71" s="26"/>
    </row>
    <row r="72" spans="1:4" s="1" customFormat="1" ht="15">
      <c r="A72" s="26"/>
      <c r="B72" s="26" t="s">
        <v>433</v>
      </c>
      <c r="C72" s="26"/>
      <c r="D72" s="26"/>
    </row>
    <row r="73" spans="1:4" s="1" customFormat="1" ht="15">
      <c r="A73" s="26"/>
      <c r="B73" s="26" t="s">
        <v>432</v>
      </c>
      <c r="C73" s="26">
        <v>0</v>
      </c>
      <c r="D73" s="110">
        <v>105000</v>
      </c>
    </row>
    <row r="74" spans="1:4" s="1" customFormat="1" ht="15">
      <c r="A74" s="26"/>
      <c r="B74" s="26"/>
      <c r="C74" s="26"/>
      <c r="D74" s="110"/>
    </row>
    <row r="75" spans="1:4" s="1" customFormat="1" ht="15">
      <c r="A75" s="26"/>
      <c r="B75" s="32" t="s">
        <v>431</v>
      </c>
      <c r="C75" s="26"/>
      <c r="D75" s="110"/>
    </row>
    <row r="76" spans="1:4" s="1" customFormat="1" ht="15">
      <c r="A76" s="26"/>
      <c r="B76" s="26" t="s">
        <v>435</v>
      </c>
      <c r="C76" s="26"/>
      <c r="D76" s="110"/>
    </row>
    <row r="77" spans="1:4" s="1" customFormat="1" ht="15">
      <c r="A77" s="26"/>
      <c r="B77" s="26" t="s">
        <v>434</v>
      </c>
      <c r="C77" s="26">
        <v>0</v>
      </c>
      <c r="D77" s="110">
        <v>136000</v>
      </c>
    </row>
    <row r="78" spans="1:4" s="1" customFormat="1" ht="15">
      <c r="A78" s="26"/>
      <c r="B78" s="26"/>
      <c r="C78" s="26"/>
      <c r="D78" s="110"/>
    </row>
    <row r="79" spans="1:4" s="1" customFormat="1" ht="15">
      <c r="A79" s="26"/>
      <c r="B79" s="32" t="s">
        <v>436</v>
      </c>
      <c r="C79" s="26"/>
      <c r="D79" s="110"/>
    </row>
    <row r="80" spans="1:4" s="1" customFormat="1" ht="15">
      <c r="A80" s="26"/>
      <c r="B80" s="26" t="s">
        <v>437</v>
      </c>
      <c r="C80" s="26"/>
      <c r="D80" s="110"/>
    </row>
    <row r="81" spans="1:4" s="1" customFormat="1" ht="15">
      <c r="A81" s="26"/>
      <c r="B81" s="26" t="s">
        <v>438</v>
      </c>
      <c r="C81" s="26">
        <v>0</v>
      </c>
      <c r="D81" s="110">
        <v>50000</v>
      </c>
    </row>
    <row r="82" spans="1:4" s="1" customFormat="1" ht="15">
      <c r="A82" s="26"/>
      <c r="B82" s="26"/>
      <c r="C82" s="26"/>
      <c r="D82" s="110"/>
    </row>
    <row r="83" spans="1:4" s="1" customFormat="1" ht="15">
      <c r="A83" s="26"/>
      <c r="B83" s="32" t="s">
        <v>436</v>
      </c>
      <c r="C83" s="26"/>
      <c r="D83" s="110"/>
    </row>
    <row r="84" spans="1:4" s="1" customFormat="1" ht="15">
      <c r="A84" s="26"/>
      <c r="B84" s="26" t="s">
        <v>439</v>
      </c>
      <c r="C84" s="26"/>
      <c r="D84" s="110"/>
    </row>
    <row r="85" spans="1:4" s="1" customFormat="1" ht="15">
      <c r="A85" s="26"/>
      <c r="B85" s="26" t="s">
        <v>441</v>
      </c>
      <c r="C85" s="26"/>
      <c r="D85" s="110"/>
    </row>
    <row r="86" spans="1:4" s="1" customFormat="1" ht="15">
      <c r="A86" s="26"/>
      <c r="B86" s="26" t="s">
        <v>440</v>
      </c>
      <c r="C86" s="26">
        <v>0</v>
      </c>
      <c r="D86" s="110">
        <v>48500</v>
      </c>
    </row>
    <row r="87" spans="1:4" s="1" customFormat="1" ht="15">
      <c r="A87" s="26"/>
      <c r="B87" s="26"/>
      <c r="C87" s="26"/>
      <c r="D87" s="110"/>
    </row>
    <row r="88" spans="1:4" s="1" customFormat="1" ht="15">
      <c r="A88" s="26"/>
      <c r="B88" s="32" t="s">
        <v>442</v>
      </c>
      <c r="C88" s="26"/>
      <c r="D88" s="110"/>
    </row>
    <row r="89" spans="1:4" s="1" customFormat="1" ht="15">
      <c r="A89" s="26"/>
      <c r="B89" s="26" t="s">
        <v>443</v>
      </c>
      <c r="C89" s="26">
        <v>0</v>
      </c>
      <c r="D89" s="110">
        <v>37450</v>
      </c>
    </row>
    <row r="90" spans="1:4" s="1" customFormat="1" ht="15">
      <c r="A90" s="26"/>
      <c r="B90" s="26"/>
      <c r="C90" s="26"/>
      <c r="D90" s="110"/>
    </row>
    <row r="91" spans="1:4" s="1" customFormat="1" ht="15">
      <c r="A91" s="26"/>
      <c r="B91" s="32" t="s">
        <v>442</v>
      </c>
      <c r="C91" s="26"/>
      <c r="D91" s="110"/>
    </row>
    <row r="92" spans="1:4" s="1" customFormat="1" ht="15">
      <c r="A92" s="27"/>
      <c r="B92" s="27" t="s">
        <v>444</v>
      </c>
      <c r="C92" s="27">
        <v>0</v>
      </c>
      <c r="D92" s="111">
        <v>42056</v>
      </c>
    </row>
    <row r="93" spans="1:4" s="1" customFormat="1" ht="15">
      <c r="A93" s="6"/>
      <c r="B93" s="220" t="s">
        <v>397</v>
      </c>
      <c r="C93" s="214"/>
      <c r="D93" s="214"/>
    </row>
    <row r="94" spans="1:4" s="1" customFormat="1" ht="15">
      <c r="A94" s="25"/>
      <c r="B94" s="137" t="s">
        <v>5</v>
      </c>
      <c r="C94" s="225" t="s">
        <v>488</v>
      </c>
      <c r="D94" s="225"/>
    </row>
    <row r="95" spans="1:4" s="1" customFormat="1" ht="15">
      <c r="A95" s="27"/>
      <c r="B95" s="219"/>
      <c r="C95" s="226" t="s">
        <v>198</v>
      </c>
      <c r="D95" s="226" t="s">
        <v>199</v>
      </c>
    </row>
    <row r="96" spans="1:4" s="1" customFormat="1" ht="15">
      <c r="A96" s="26"/>
      <c r="B96" s="26"/>
      <c r="C96" s="26"/>
      <c r="D96" s="110"/>
    </row>
    <row r="97" spans="1:4" s="1" customFormat="1" ht="15">
      <c r="A97" s="26"/>
      <c r="B97" s="32" t="s">
        <v>436</v>
      </c>
      <c r="C97" s="26"/>
      <c r="D97" s="110"/>
    </row>
    <row r="98" spans="1:4" s="1" customFormat="1" ht="15">
      <c r="A98" s="26"/>
      <c r="B98" s="26" t="s">
        <v>502</v>
      </c>
      <c r="C98" s="26"/>
      <c r="D98" s="110"/>
    </row>
    <row r="99" spans="1:4" s="1" customFormat="1" ht="15">
      <c r="A99" s="26"/>
      <c r="B99" s="26" t="s">
        <v>503</v>
      </c>
      <c r="C99" s="26">
        <v>0</v>
      </c>
      <c r="D99" s="110">
        <v>150000</v>
      </c>
    </row>
    <row r="100" spans="1:4" s="1" customFormat="1" ht="15">
      <c r="A100" s="26"/>
      <c r="B100" s="26"/>
      <c r="C100" s="26"/>
      <c r="D100" s="110"/>
    </row>
    <row r="101" spans="1:4" s="1" customFormat="1" ht="15">
      <c r="A101" s="26"/>
      <c r="B101" s="32" t="s">
        <v>500</v>
      </c>
      <c r="C101" s="26"/>
      <c r="D101" s="110"/>
    </row>
    <row r="102" spans="1:4" s="1" customFormat="1" ht="15">
      <c r="A102" s="26"/>
      <c r="B102" s="26" t="s">
        <v>501</v>
      </c>
      <c r="C102" s="26">
        <v>0</v>
      </c>
      <c r="D102" s="110">
        <v>129522</v>
      </c>
    </row>
    <row r="103" spans="1:4" s="1" customFormat="1" ht="15">
      <c r="A103" s="26"/>
      <c r="B103" s="26"/>
      <c r="C103" s="26"/>
      <c r="D103" s="110"/>
    </row>
    <row r="104" spans="1:4" s="1" customFormat="1" ht="15">
      <c r="A104" s="26"/>
      <c r="B104" s="32" t="s">
        <v>504</v>
      </c>
      <c r="C104" s="26"/>
      <c r="D104" s="110"/>
    </row>
    <row r="105" spans="1:4" s="1" customFormat="1" ht="15">
      <c r="A105" s="26"/>
      <c r="B105" s="26" t="s">
        <v>505</v>
      </c>
      <c r="C105" s="26"/>
      <c r="D105" s="110"/>
    </row>
    <row r="106" spans="1:4" s="1" customFormat="1" ht="15">
      <c r="A106" s="26"/>
      <c r="B106" s="26" t="s">
        <v>507</v>
      </c>
      <c r="C106" s="26"/>
      <c r="D106" s="110"/>
    </row>
    <row r="107" spans="1:4" s="1" customFormat="1" ht="15">
      <c r="A107" s="26"/>
      <c r="B107" s="26" t="s">
        <v>508</v>
      </c>
      <c r="C107" s="26">
        <v>0</v>
      </c>
      <c r="D107" s="110">
        <v>86500</v>
      </c>
    </row>
    <row r="108" spans="1:4" s="1" customFormat="1" ht="15">
      <c r="A108" s="26"/>
      <c r="B108" s="131"/>
      <c r="C108" s="224"/>
      <c r="D108" s="224"/>
    </row>
    <row r="109" spans="1:4" s="1" customFormat="1" ht="15">
      <c r="A109" s="26"/>
      <c r="B109" s="32" t="s">
        <v>504</v>
      </c>
      <c r="C109" s="224"/>
      <c r="D109" s="224"/>
    </row>
    <row r="110" spans="1:4" s="1" customFormat="1" ht="15">
      <c r="A110" s="26"/>
      <c r="B110" s="26" t="s">
        <v>510</v>
      </c>
      <c r="C110" s="224"/>
      <c r="D110" s="224"/>
    </row>
    <row r="111" spans="1:4" s="1" customFormat="1" ht="15">
      <c r="A111" s="26"/>
      <c r="B111" s="26" t="s">
        <v>511</v>
      </c>
      <c r="C111" s="224"/>
      <c r="D111" s="224"/>
    </row>
    <row r="112" spans="1:4" s="1" customFormat="1" ht="15">
      <c r="A112" s="26"/>
      <c r="B112" s="26" t="s">
        <v>512</v>
      </c>
      <c r="C112" s="224"/>
      <c r="D112" s="224"/>
    </row>
    <row r="113" spans="1:4" s="1" customFormat="1" ht="15">
      <c r="A113" s="26"/>
      <c r="B113" s="26" t="s">
        <v>513</v>
      </c>
      <c r="C113" s="227">
        <v>0</v>
      </c>
      <c r="D113" s="228">
        <v>73500</v>
      </c>
    </row>
    <row r="114" spans="1:4" s="1" customFormat="1" ht="15">
      <c r="A114" s="26"/>
      <c r="B114" s="26"/>
      <c r="C114" s="224"/>
      <c r="D114" s="229"/>
    </row>
    <row r="115" spans="1:4" s="1" customFormat="1" ht="15">
      <c r="A115" s="26"/>
      <c r="B115" s="32" t="s">
        <v>514</v>
      </c>
      <c r="C115" s="224"/>
      <c r="D115" s="229"/>
    </row>
    <row r="116" spans="1:4" s="1" customFormat="1" ht="15">
      <c r="A116" s="26"/>
      <c r="B116" s="26" t="s">
        <v>515</v>
      </c>
      <c r="C116" s="224"/>
      <c r="D116" s="229"/>
    </row>
    <row r="117" spans="1:4" s="1" customFormat="1" ht="15">
      <c r="A117" s="26"/>
      <c r="B117" s="26" t="s">
        <v>516</v>
      </c>
      <c r="C117" s="227">
        <v>0</v>
      </c>
      <c r="D117" s="228">
        <v>8700</v>
      </c>
    </row>
    <row r="118" spans="1:4" s="1" customFormat="1" ht="15">
      <c r="A118" s="26"/>
      <c r="B118" s="26"/>
      <c r="C118" s="224"/>
      <c r="D118" s="229"/>
    </row>
    <row r="119" spans="1:4" s="1" customFormat="1" ht="15">
      <c r="A119" s="26"/>
      <c r="B119" s="32" t="s">
        <v>517</v>
      </c>
      <c r="C119" s="224"/>
      <c r="D119" s="229"/>
    </row>
    <row r="120" spans="1:4" s="1" customFormat="1" ht="15">
      <c r="A120" s="26"/>
      <c r="B120" s="26" t="s">
        <v>518</v>
      </c>
      <c r="C120" s="227">
        <v>0</v>
      </c>
      <c r="D120" s="228">
        <v>15037</v>
      </c>
    </row>
    <row r="121" spans="1:4" s="1" customFormat="1" ht="15">
      <c r="A121" s="26"/>
      <c r="B121" s="26"/>
      <c r="C121" s="224"/>
      <c r="D121" s="224"/>
    </row>
    <row r="122" spans="1:4" s="1" customFormat="1" ht="15">
      <c r="A122" s="26"/>
      <c r="B122" s="26"/>
      <c r="C122" s="26"/>
      <c r="D122" s="26"/>
    </row>
    <row r="123" spans="1:4" s="1" customFormat="1" ht="15">
      <c r="A123" s="26"/>
      <c r="B123" s="27" t="s">
        <v>519</v>
      </c>
      <c r="C123" s="27">
        <f>C125</f>
        <v>0</v>
      </c>
      <c r="D123" s="111">
        <f>D125</f>
        <v>5000000</v>
      </c>
    </row>
    <row r="124" spans="1:4" s="1" customFormat="1" ht="15">
      <c r="A124" s="26"/>
      <c r="B124" s="32" t="s">
        <v>520</v>
      </c>
      <c r="C124" s="26"/>
      <c r="D124" s="26"/>
    </row>
    <row r="125" spans="1:4" s="1" customFormat="1" ht="15">
      <c r="A125" s="26"/>
      <c r="B125" s="26" t="s">
        <v>521</v>
      </c>
      <c r="C125" s="26">
        <v>0</v>
      </c>
      <c r="D125" s="110">
        <v>5000000</v>
      </c>
    </row>
    <row r="126" spans="1:4" s="1" customFormat="1" ht="15">
      <c r="A126" s="26"/>
      <c r="B126" s="26"/>
      <c r="C126" s="26"/>
      <c r="D126" s="110"/>
    </row>
    <row r="127" spans="1:4" s="1" customFormat="1" ht="15">
      <c r="A127" s="26"/>
      <c r="B127" s="26"/>
      <c r="C127" s="26"/>
      <c r="D127" s="26"/>
    </row>
    <row r="128" spans="1:4" s="1" customFormat="1" ht="15">
      <c r="A128" s="26"/>
      <c r="B128" s="26"/>
      <c r="C128" s="26"/>
      <c r="D128" s="26"/>
    </row>
    <row r="129" spans="1:4" s="1" customFormat="1" ht="15">
      <c r="A129" s="26"/>
      <c r="B129" s="26"/>
      <c r="C129" s="26"/>
      <c r="D129" s="26"/>
    </row>
    <row r="130" spans="1:4" s="1" customFormat="1" ht="15">
      <c r="A130" s="27"/>
      <c r="B130" s="27"/>
      <c r="C130" s="27"/>
      <c r="D130" s="27"/>
    </row>
    <row r="131" spans="1:4" s="1" customFormat="1" ht="15">
      <c r="A131" s="6"/>
      <c r="B131" s="6"/>
      <c r="C131" s="6"/>
      <c r="D131" s="6"/>
    </row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</sheetData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7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8">
      <selection activeCell="D16" sqref="D16"/>
    </sheetView>
  </sheetViews>
  <sheetFormatPr defaultColWidth="9.00390625" defaultRowHeight="12.75"/>
  <cols>
    <col min="1" max="1" width="36.875" style="0" customWidth="1"/>
    <col min="2" max="2" width="13.875" style="0" customWidth="1"/>
    <col min="3" max="3" width="13.375" style="0" customWidth="1"/>
    <col min="4" max="4" width="12.875" style="0" customWidth="1"/>
    <col min="5" max="5" width="13.375" style="0" customWidth="1"/>
    <col min="6" max="6" width="16.125" style="0" customWidth="1"/>
    <col min="7" max="7" width="15.75390625" style="0" customWidth="1"/>
  </cols>
  <sheetData>
    <row r="2" ht="12.75">
      <c r="F2" t="s">
        <v>344</v>
      </c>
    </row>
    <row r="3" ht="12.75">
      <c r="F3" t="s">
        <v>196</v>
      </c>
    </row>
    <row r="6" s="17" customFormat="1" ht="18">
      <c r="A6" s="17" t="s">
        <v>296</v>
      </c>
    </row>
    <row r="7" s="17" customFormat="1" ht="18">
      <c r="A7" s="17" t="s">
        <v>297</v>
      </c>
    </row>
    <row r="8" s="17" customFormat="1" ht="18">
      <c r="A8" s="17" t="s">
        <v>489</v>
      </c>
    </row>
    <row r="9" ht="13.5" thickBot="1"/>
    <row r="10" spans="1:7" ht="12.75">
      <c r="A10" s="13" t="s">
        <v>5</v>
      </c>
      <c r="B10" s="13" t="s">
        <v>227</v>
      </c>
      <c r="C10" s="13" t="s">
        <v>228</v>
      </c>
      <c r="D10" s="61" t="s">
        <v>229</v>
      </c>
      <c r="E10" s="61" t="s">
        <v>229</v>
      </c>
      <c r="F10" s="13" t="s">
        <v>202</v>
      </c>
      <c r="G10" s="13" t="s">
        <v>230</v>
      </c>
    </row>
    <row r="11" spans="1:7" ht="13.5" thickBot="1">
      <c r="A11" s="72"/>
      <c r="B11" s="72" t="s">
        <v>231</v>
      </c>
      <c r="C11" s="72" t="s">
        <v>232</v>
      </c>
      <c r="D11" s="62" t="s">
        <v>233</v>
      </c>
      <c r="E11" s="62" t="s">
        <v>234</v>
      </c>
      <c r="F11" s="72" t="s">
        <v>451</v>
      </c>
      <c r="G11" s="68" t="s">
        <v>235</v>
      </c>
    </row>
    <row r="12" spans="1:7" ht="13.5" thickBot="1">
      <c r="A12" s="235"/>
      <c r="B12" s="235"/>
      <c r="C12" s="235"/>
      <c r="D12" s="236"/>
      <c r="E12" s="236"/>
      <c r="F12" s="235"/>
      <c r="G12" s="72" t="s">
        <v>452</v>
      </c>
    </row>
    <row r="13" spans="1:7" ht="12.75">
      <c r="A13" s="68"/>
      <c r="B13" s="68"/>
      <c r="C13" s="68"/>
      <c r="D13" s="93"/>
      <c r="E13" s="93"/>
      <c r="F13" s="68"/>
      <c r="G13" s="68"/>
    </row>
    <row r="14" spans="1:7" ht="12.75">
      <c r="A14" s="68"/>
      <c r="B14" s="68"/>
      <c r="C14" s="68"/>
      <c r="D14" s="93"/>
      <c r="E14" s="93"/>
      <c r="F14" s="68"/>
      <c r="G14" s="68"/>
    </row>
    <row r="15" spans="1:7" ht="12.75">
      <c r="A15" s="68"/>
      <c r="B15" s="68"/>
      <c r="C15" s="68"/>
      <c r="D15" s="68"/>
      <c r="E15" s="68"/>
      <c r="F15" s="68"/>
      <c r="G15" s="68"/>
    </row>
    <row r="16" spans="1:7" s="1" customFormat="1" ht="15">
      <c r="A16" s="9" t="s">
        <v>236</v>
      </c>
      <c r="B16" s="9"/>
      <c r="C16" s="9"/>
      <c r="D16" s="9"/>
      <c r="E16" s="9"/>
      <c r="F16" s="9"/>
      <c r="G16" s="9"/>
    </row>
    <row r="17" spans="1:7" s="1" customFormat="1" ht="15">
      <c r="A17" s="24" t="s">
        <v>34</v>
      </c>
      <c r="B17" s="9"/>
      <c r="C17" s="9"/>
      <c r="D17" s="9"/>
      <c r="E17" s="9"/>
      <c r="F17" s="9"/>
      <c r="G17" s="9"/>
    </row>
    <row r="18" spans="1:7" s="1" customFormat="1" ht="15">
      <c r="A18" s="9" t="s">
        <v>247</v>
      </c>
      <c r="B18" s="9"/>
      <c r="C18" s="9"/>
      <c r="D18" s="9"/>
      <c r="E18" s="9"/>
      <c r="F18" s="9"/>
      <c r="G18" s="9"/>
    </row>
    <row r="19" spans="1:7" s="1" customFormat="1" ht="15">
      <c r="A19" s="96" t="s">
        <v>248</v>
      </c>
      <c r="B19" s="97">
        <v>13367900</v>
      </c>
      <c r="C19" s="97">
        <v>523178</v>
      </c>
      <c r="D19" s="97">
        <f>B19+C19</f>
        <v>13891078</v>
      </c>
      <c r="E19" s="97">
        <v>13891078</v>
      </c>
      <c r="F19" s="97">
        <v>2770687</v>
      </c>
      <c r="G19" s="97">
        <v>529060</v>
      </c>
    </row>
    <row r="20" spans="1:7" s="1" customFormat="1" ht="15">
      <c r="A20" s="24"/>
      <c r="B20" s="66"/>
      <c r="C20" s="66"/>
      <c r="D20" s="66"/>
      <c r="E20" s="66"/>
      <c r="F20" s="66"/>
      <c r="G20" s="66"/>
    </row>
    <row r="21" spans="1:7" s="1" customFormat="1" ht="15">
      <c r="A21" s="9"/>
      <c r="B21" s="9"/>
      <c r="C21" s="9"/>
      <c r="D21" s="9"/>
      <c r="E21" s="9"/>
      <c r="F21" s="9"/>
      <c r="G21" s="9"/>
    </row>
    <row r="22" spans="1:7" s="1" customFormat="1" ht="15">
      <c r="A22" s="9"/>
      <c r="B22" s="9"/>
      <c r="C22" s="9"/>
      <c r="D22" s="9"/>
      <c r="E22" s="9"/>
      <c r="F22" s="9"/>
      <c r="G22" s="9"/>
    </row>
    <row r="23" spans="1:7" s="1" customFormat="1" ht="15">
      <c r="A23" s="9" t="s">
        <v>342</v>
      </c>
      <c r="B23" s="9"/>
      <c r="C23" s="9"/>
      <c r="D23" s="9"/>
      <c r="E23" s="9"/>
      <c r="F23" s="9"/>
      <c r="G23" s="9"/>
    </row>
    <row r="24" spans="1:7" s="1" customFormat="1" ht="15">
      <c r="A24" s="9" t="s">
        <v>343</v>
      </c>
      <c r="B24" s="9"/>
      <c r="C24" s="66"/>
      <c r="D24" s="66"/>
      <c r="E24" s="66"/>
      <c r="F24" s="66"/>
      <c r="G24" s="66"/>
    </row>
    <row r="25" spans="1:7" s="1" customFormat="1" ht="15">
      <c r="A25" s="99" t="s">
        <v>246</v>
      </c>
      <c r="B25" s="97">
        <v>6550000</v>
      </c>
      <c r="C25" s="99">
        <v>0</v>
      </c>
      <c r="D25" s="97">
        <v>6550000</v>
      </c>
      <c r="E25" s="97">
        <v>6550000</v>
      </c>
      <c r="F25" s="97">
        <v>2828710</v>
      </c>
      <c r="G25" s="97">
        <v>570873</v>
      </c>
    </row>
    <row r="26" spans="1:7" s="1" customFormat="1" ht="15">
      <c r="A26" s="24"/>
      <c r="B26" s="9"/>
      <c r="C26" s="9"/>
      <c r="D26" s="9"/>
      <c r="E26" s="9"/>
      <c r="F26" s="9"/>
      <c r="G26" s="9"/>
    </row>
    <row r="27" spans="1:7" s="1" customFormat="1" ht="15">
      <c r="A27" s="24"/>
      <c r="B27" s="9"/>
      <c r="C27" s="9"/>
      <c r="D27" s="9"/>
      <c r="E27" s="9"/>
      <c r="F27" s="9"/>
      <c r="G27" s="9"/>
    </row>
    <row r="28" spans="1:7" s="1" customFormat="1" ht="15">
      <c r="A28" s="24"/>
      <c r="B28" s="66"/>
      <c r="C28" s="66"/>
      <c r="D28" s="66"/>
      <c r="E28" s="66"/>
      <c r="F28" s="66"/>
      <c r="G28" s="66"/>
    </row>
    <row r="29" spans="1:7" s="1" customFormat="1" ht="15">
      <c r="A29" s="9"/>
      <c r="B29" s="9"/>
      <c r="C29" s="9"/>
      <c r="D29" s="9"/>
      <c r="E29" s="9"/>
      <c r="F29" s="9"/>
      <c r="G29" s="9"/>
    </row>
    <row r="30" spans="1:7" s="1" customFormat="1" ht="16.5" thickBot="1">
      <c r="A30" s="158" t="s">
        <v>249</v>
      </c>
      <c r="B30" s="64">
        <f aca="true" t="shared" si="0" ref="B30:G30">B19+B25</f>
        <v>19917900</v>
      </c>
      <c r="C30" s="64">
        <f t="shared" si="0"/>
        <v>523178</v>
      </c>
      <c r="D30" s="64">
        <f t="shared" si="0"/>
        <v>20441078</v>
      </c>
      <c r="E30" s="64">
        <f t="shared" si="0"/>
        <v>20441078</v>
      </c>
      <c r="F30" s="64">
        <f t="shared" si="0"/>
        <v>5599397</v>
      </c>
      <c r="G30" s="64">
        <f t="shared" si="0"/>
        <v>1099933</v>
      </c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</sheetData>
  <printOptions/>
  <pageMargins left="0.75" right="0.75" top="1" bottom="1" header="0.5" footer="0.5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32">
      <selection activeCell="D42" sqref="D42"/>
    </sheetView>
  </sheetViews>
  <sheetFormatPr defaultColWidth="9.00390625" defaultRowHeight="12.75"/>
  <cols>
    <col min="1" max="1" width="5.75390625" style="0" customWidth="1"/>
    <col min="4" max="4" width="46.75390625" style="0" customWidth="1"/>
    <col min="5" max="5" width="14.125" style="0" customWidth="1"/>
  </cols>
  <sheetData>
    <row r="1" ht="12.75">
      <c r="A1" t="s">
        <v>680</v>
      </c>
    </row>
    <row r="2" ht="12.75">
      <c r="A2" t="s">
        <v>298</v>
      </c>
    </row>
    <row r="4" s="21" customFormat="1" ht="15.75">
      <c r="A4" s="21" t="s">
        <v>490</v>
      </c>
    </row>
    <row r="5" s="21" customFormat="1" ht="15.75">
      <c r="A5" s="21" t="s">
        <v>453</v>
      </c>
    </row>
    <row r="6" s="21" customFormat="1" ht="16.5" customHeight="1">
      <c r="A6" s="21" t="s">
        <v>299</v>
      </c>
    </row>
    <row r="7" s="21" customFormat="1" ht="15.75">
      <c r="A7" s="21" t="s">
        <v>300</v>
      </c>
    </row>
    <row r="8" s="21" customFormat="1" ht="15.75"/>
    <row r="9" ht="13.5" thickBot="1"/>
    <row r="10" spans="1:5" ht="15">
      <c r="A10" s="7" t="s">
        <v>3</v>
      </c>
      <c r="B10" s="7" t="s">
        <v>4</v>
      </c>
      <c r="C10" s="7" t="s">
        <v>24</v>
      </c>
      <c r="D10" s="7" t="s">
        <v>237</v>
      </c>
      <c r="E10" s="185" t="s">
        <v>238</v>
      </c>
    </row>
    <row r="11" spans="1:5" ht="15.75" thickBot="1">
      <c r="A11" s="8"/>
      <c r="B11" s="8"/>
      <c r="C11" s="8"/>
      <c r="D11" s="8" t="s">
        <v>454</v>
      </c>
      <c r="E11" s="186" t="s">
        <v>216</v>
      </c>
    </row>
    <row r="12" spans="1:5" ht="15">
      <c r="A12" s="7"/>
      <c r="B12" s="7"/>
      <c r="C12" s="7"/>
      <c r="D12" s="7"/>
      <c r="E12" s="7"/>
    </row>
    <row r="13" spans="1:5" ht="15">
      <c r="A13" s="9"/>
      <c r="B13" s="9"/>
      <c r="C13" s="9"/>
      <c r="D13" s="9"/>
      <c r="E13" s="9"/>
    </row>
    <row r="14" spans="1:5" ht="15">
      <c r="A14" s="99" t="s">
        <v>250</v>
      </c>
      <c r="B14" s="143">
        <v>801</v>
      </c>
      <c r="C14" s="143">
        <v>80110</v>
      </c>
      <c r="D14" s="99" t="s">
        <v>448</v>
      </c>
      <c r="E14" s="97">
        <v>120000</v>
      </c>
    </row>
    <row r="15" spans="1:5" ht="15">
      <c r="A15" s="9"/>
      <c r="B15" s="9"/>
      <c r="C15" s="9"/>
      <c r="D15" s="24" t="s">
        <v>0</v>
      </c>
      <c r="E15" s="9"/>
    </row>
    <row r="16" spans="1:5" ht="15">
      <c r="A16" s="9"/>
      <c r="B16" s="9"/>
      <c r="C16" s="9"/>
      <c r="D16" s="24"/>
      <c r="E16" s="9"/>
    </row>
    <row r="17" spans="1:5" ht="15">
      <c r="A17" s="96" t="s">
        <v>254</v>
      </c>
      <c r="B17" s="96" t="s">
        <v>109</v>
      </c>
      <c r="C17" s="96" t="s">
        <v>113</v>
      </c>
      <c r="D17" s="96" t="s">
        <v>114</v>
      </c>
      <c r="E17" s="97">
        <v>14000</v>
      </c>
    </row>
    <row r="18" spans="1:5" ht="15">
      <c r="A18" s="9"/>
      <c r="B18" s="9"/>
      <c r="C18" s="9"/>
      <c r="D18" s="24" t="s">
        <v>252</v>
      </c>
      <c r="E18" s="9"/>
    </row>
    <row r="19" spans="1:5" ht="15">
      <c r="A19" s="9"/>
      <c r="B19" s="9"/>
      <c r="C19" s="9"/>
      <c r="D19" s="24" t="s">
        <v>253</v>
      </c>
      <c r="E19" s="9"/>
    </row>
    <row r="20" spans="1:5" ht="15">
      <c r="A20" s="9"/>
      <c r="B20" s="9"/>
      <c r="C20" s="9"/>
      <c r="D20" s="9"/>
      <c r="E20" s="9"/>
    </row>
    <row r="21" spans="1:5" ht="15">
      <c r="A21" s="9"/>
      <c r="B21" s="9"/>
      <c r="C21" s="9"/>
      <c r="D21" s="9"/>
      <c r="E21" s="9"/>
    </row>
    <row r="22" spans="1:5" ht="15">
      <c r="A22" s="96" t="s">
        <v>251</v>
      </c>
      <c r="B22" s="96" t="s">
        <v>109</v>
      </c>
      <c r="C22" s="96" t="s">
        <v>116</v>
      </c>
      <c r="D22" s="99" t="s">
        <v>26</v>
      </c>
      <c r="E22" s="97">
        <v>7000</v>
      </c>
    </row>
    <row r="23" spans="1:5" ht="15">
      <c r="A23" s="9"/>
      <c r="B23" s="9"/>
      <c r="C23" s="9"/>
      <c r="D23" s="24" t="s">
        <v>255</v>
      </c>
      <c r="E23" s="9"/>
    </row>
    <row r="24" spans="1:5" ht="15">
      <c r="A24" s="9"/>
      <c r="B24" s="9"/>
      <c r="C24" s="9"/>
      <c r="D24" s="24" t="s">
        <v>256</v>
      </c>
      <c r="E24" s="9"/>
    </row>
    <row r="25" spans="1:5" ht="15">
      <c r="A25" s="9"/>
      <c r="B25" s="9"/>
      <c r="C25" s="9"/>
      <c r="D25" s="24" t="s">
        <v>257</v>
      </c>
      <c r="E25" s="9"/>
    </row>
    <row r="26" spans="1:5" ht="15">
      <c r="A26" s="9"/>
      <c r="B26" s="9"/>
      <c r="C26" s="9"/>
      <c r="D26" s="9"/>
      <c r="E26" s="9"/>
    </row>
    <row r="27" spans="1:5" ht="15">
      <c r="A27" s="9"/>
      <c r="B27" s="9"/>
      <c r="C27" s="9"/>
      <c r="D27" s="9"/>
      <c r="E27" s="9"/>
    </row>
    <row r="28" spans="1:5" ht="15">
      <c r="A28" s="96" t="s">
        <v>259</v>
      </c>
      <c r="B28" s="218">
        <v>852</v>
      </c>
      <c r="C28" s="96" t="s">
        <v>635</v>
      </c>
      <c r="D28" s="96" t="s">
        <v>26</v>
      </c>
      <c r="E28" s="97">
        <v>20000</v>
      </c>
    </row>
    <row r="29" spans="1:5" ht="15">
      <c r="A29" s="9"/>
      <c r="B29" s="9"/>
      <c r="C29" s="9"/>
      <c r="D29" s="24" t="s">
        <v>258</v>
      </c>
      <c r="E29" s="9"/>
    </row>
    <row r="30" spans="1:5" ht="15">
      <c r="A30" s="9"/>
      <c r="B30" s="9"/>
      <c r="C30" s="9"/>
      <c r="D30" s="9"/>
      <c r="E30" s="9"/>
    </row>
    <row r="31" spans="1:5" ht="15">
      <c r="A31" s="9"/>
      <c r="B31" s="9"/>
      <c r="C31" s="9"/>
      <c r="D31" s="9"/>
      <c r="E31" s="9"/>
    </row>
    <row r="32" spans="1:5" ht="15">
      <c r="A32" s="96" t="s">
        <v>259</v>
      </c>
      <c r="B32" s="96" t="s">
        <v>157</v>
      </c>
      <c r="C32" s="96" t="s">
        <v>161</v>
      </c>
      <c r="D32" s="96" t="s">
        <v>26</v>
      </c>
      <c r="E32" s="97">
        <v>280000</v>
      </c>
    </row>
    <row r="33" spans="1:5" ht="15">
      <c r="A33" s="9"/>
      <c r="B33" s="9"/>
      <c r="C33" s="9"/>
      <c r="D33" s="24" t="s">
        <v>1</v>
      </c>
      <c r="E33" s="9"/>
    </row>
    <row r="34" spans="1:5" ht="15">
      <c r="A34" s="9"/>
      <c r="B34" s="9"/>
      <c r="C34" s="9"/>
      <c r="D34" s="24" t="s">
        <v>455</v>
      </c>
      <c r="E34" s="9"/>
    </row>
    <row r="35" spans="1:5" ht="15">
      <c r="A35" s="9"/>
      <c r="B35" s="9"/>
      <c r="C35" s="9"/>
      <c r="D35" s="24" t="s">
        <v>456</v>
      </c>
      <c r="E35" s="9"/>
    </row>
    <row r="36" spans="1:5" ht="15">
      <c r="A36" s="9"/>
      <c r="B36" s="9"/>
      <c r="C36" s="9"/>
      <c r="D36" s="9" t="s">
        <v>457</v>
      </c>
      <c r="E36" s="9"/>
    </row>
    <row r="37" spans="1:5" ht="15">
      <c r="A37" s="9"/>
      <c r="B37" s="9"/>
      <c r="C37" s="9"/>
      <c r="D37" s="24" t="s">
        <v>260</v>
      </c>
      <c r="E37" s="9"/>
    </row>
    <row r="38" spans="1:5" ht="15">
      <c r="A38" s="9"/>
      <c r="B38" s="9"/>
      <c r="C38" s="9"/>
      <c r="D38" s="24" t="s">
        <v>261</v>
      </c>
      <c r="E38" s="9"/>
    </row>
    <row r="39" spans="1:5" ht="15">
      <c r="A39" s="9"/>
      <c r="B39" s="9"/>
      <c r="C39" s="9"/>
      <c r="D39" s="9"/>
      <c r="E39" s="9"/>
    </row>
    <row r="40" spans="1:5" ht="12.75">
      <c r="A40" s="68"/>
      <c r="B40" s="68"/>
      <c r="C40" s="68"/>
      <c r="D40" s="68"/>
      <c r="E40" s="68"/>
    </row>
    <row r="41" spans="1:5" ht="12.75">
      <c r="A41" s="68"/>
      <c r="B41" s="68"/>
      <c r="C41" s="68"/>
      <c r="D41" s="68"/>
      <c r="E41" s="68"/>
    </row>
    <row r="42" spans="1:5" ht="12.75">
      <c r="A42" s="68"/>
      <c r="B42" s="68"/>
      <c r="C42" s="68"/>
      <c r="D42" s="68"/>
      <c r="E42" s="68"/>
    </row>
    <row r="43" spans="1:5" ht="15.75">
      <c r="A43" s="68"/>
      <c r="B43" s="68"/>
      <c r="C43" s="68"/>
      <c r="D43" s="105" t="s">
        <v>262</v>
      </c>
      <c r="E43" s="85">
        <f>E17+E22+E28+E32+E14</f>
        <v>441000</v>
      </c>
    </row>
    <row r="44" spans="1:5" ht="12.75">
      <c r="A44" s="68"/>
      <c r="B44" s="68"/>
      <c r="C44" s="68"/>
      <c r="D44" s="68"/>
      <c r="E44" s="68"/>
    </row>
    <row r="45" spans="1:5" ht="12.75">
      <c r="A45" s="68"/>
      <c r="B45" s="68"/>
      <c r="C45" s="68"/>
      <c r="D45" s="68"/>
      <c r="E45" s="68"/>
    </row>
    <row r="46" spans="1:5" ht="13.5" thickBot="1">
      <c r="A46" s="72"/>
      <c r="B46" s="72"/>
      <c r="C46" s="72"/>
      <c r="D46" s="72"/>
      <c r="E46" s="72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6"/>
  <sheetViews>
    <sheetView workbookViewId="0" topLeftCell="A129">
      <selection activeCell="D24" sqref="D24"/>
    </sheetView>
  </sheetViews>
  <sheetFormatPr defaultColWidth="9.00390625" defaultRowHeight="12.75"/>
  <cols>
    <col min="1" max="1" width="5.375" style="0" customWidth="1"/>
    <col min="3" max="3" width="6.875" style="0" customWidth="1"/>
    <col min="4" max="4" width="50.375" style="0" customWidth="1"/>
    <col min="5" max="5" width="18.125" style="0" customWidth="1"/>
    <col min="6" max="6" width="17.75390625" style="0" customWidth="1"/>
    <col min="7" max="7" width="14.625" style="0" customWidth="1"/>
    <col min="8" max="8" width="0.12890625" style="0" hidden="1" customWidth="1"/>
    <col min="9" max="9" width="9.125" style="0" hidden="1" customWidth="1"/>
    <col min="10" max="10" width="12.625" style="0" customWidth="1"/>
  </cols>
  <sheetData>
    <row r="1" spans="1:6" ht="12.75">
      <c r="A1" s="5"/>
      <c r="F1" t="s">
        <v>681</v>
      </c>
    </row>
    <row r="2" ht="12.75">
      <c r="F2" t="s">
        <v>334</v>
      </c>
    </row>
    <row r="3" s="21" customFormat="1" ht="15.75">
      <c r="A3" s="21" t="s">
        <v>338</v>
      </c>
    </row>
    <row r="4" s="21" customFormat="1" ht="15.75">
      <c r="A4" s="21" t="s">
        <v>301</v>
      </c>
    </row>
    <row r="5" s="21" customFormat="1" ht="15.75">
      <c r="A5" s="21" t="s">
        <v>302</v>
      </c>
    </row>
    <row r="6" s="21" customFormat="1" ht="15.75">
      <c r="A6" s="21" t="s">
        <v>491</v>
      </c>
    </row>
    <row r="7" ht="12.75">
      <c r="F7" t="s">
        <v>204</v>
      </c>
    </row>
    <row r="8" spans="1:7" ht="12.75">
      <c r="A8" s="119" t="s">
        <v>4</v>
      </c>
      <c r="B8" s="119" t="s">
        <v>24</v>
      </c>
      <c r="C8" s="119" t="s">
        <v>308</v>
      </c>
      <c r="D8" s="119" t="s">
        <v>5</v>
      </c>
      <c r="E8" s="119" t="s">
        <v>303</v>
      </c>
      <c r="F8" s="119" t="s">
        <v>304</v>
      </c>
      <c r="G8" s="119" t="s">
        <v>307</v>
      </c>
    </row>
    <row r="9" spans="1:7" ht="12.75">
      <c r="A9" s="120"/>
      <c r="B9" s="120"/>
      <c r="C9" s="120"/>
      <c r="D9" s="120"/>
      <c r="E9" s="120" t="s">
        <v>492</v>
      </c>
      <c r="F9" s="120" t="s">
        <v>305</v>
      </c>
      <c r="G9" s="120" t="s">
        <v>492</v>
      </c>
    </row>
    <row r="10" spans="1:7" ht="12.75">
      <c r="A10" s="121"/>
      <c r="B10" s="121"/>
      <c r="C10" s="121"/>
      <c r="D10" s="121"/>
      <c r="E10" s="121"/>
      <c r="F10" s="121" t="s">
        <v>306</v>
      </c>
      <c r="G10" s="121"/>
    </row>
    <row r="11" spans="1:7" ht="12.75">
      <c r="A11" s="120"/>
      <c r="B11" s="120"/>
      <c r="C11" s="120"/>
      <c r="D11" s="131" t="s">
        <v>309</v>
      </c>
      <c r="E11" s="120"/>
      <c r="F11" s="120"/>
      <c r="G11" s="120"/>
    </row>
    <row r="12" spans="1:7" ht="12.75">
      <c r="A12" s="120"/>
      <c r="B12" s="120"/>
      <c r="C12" s="120"/>
      <c r="D12" s="120" t="s">
        <v>310</v>
      </c>
      <c r="E12" s="120"/>
      <c r="F12" s="120"/>
      <c r="G12" s="120"/>
    </row>
    <row r="13" spans="1:7" ht="13.5" thickBot="1">
      <c r="A13" s="120"/>
      <c r="B13" s="120"/>
      <c r="C13" s="120"/>
      <c r="D13" s="133" t="s">
        <v>466</v>
      </c>
      <c r="E13" s="132">
        <f>E15+E45+E55+E58</f>
        <v>1580118</v>
      </c>
      <c r="F13" s="132">
        <f>F15+F58</f>
        <v>112700</v>
      </c>
      <c r="G13" s="132">
        <f>G15+G45+G58</f>
        <v>1580118</v>
      </c>
    </row>
    <row r="14" spans="1:7" ht="12.75">
      <c r="A14" s="120"/>
      <c r="B14" s="120"/>
      <c r="C14" s="120"/>
      <c r="D14" s="120"/>
      <c r="E14" s="120"/>
      <c r="F14" s="120"/>
      <c r="G14" s="120"/>
    </row>
    <row r="15" spans="1:7" ht="13.5" thickBot="1">
      <c r="A15" s="122">
        <v>750</v>
      </c>
      <c r="B15" s="122"/>
      <c r="C15" s="122"/>
      <c r="D15" s="122" t="s">
        <v>68</v>
      </c>
      <c r="E15" s="124">
        <f>E16</f>
        <v>192149</v>
      </c>
      <c r="F15" s="124">
        <f>F16</f>
        <v>112700</v>
      </c>
      <c r="G15" s="124">
        <f>G16</f>
        <v>192149</v>
      </c>
    </row>
    <row r="16" spans="1:7" ht="13.5" thickBot="1">
      <c r="A16" s="120"/>
      <c r="B16" s="123">
        <v>75011</v>
      </c>
      <c r="C16" s="123"/>
      <c r="D16" s="123" t="s">
        <v>44</v>
      </c>
      <c r="E16" s="129">
        <f>E22</f>
        <v>192149</v>
      </c>
      <c r="F16" s="129">
        <f>F18</f>
        <v>112700</v>
      </c>
      <c r="G16" s="129">
        <f>G35</f>
        <v>192149</v>
      </c>
    </row>
    <row r="17" spans="1:7" ht="12.75">
      <c r="A17" s="120"/>
      <c r="B17" s="120"/>
      <c r="C17" s="120">
        <v>2350</v>
      </c>
      <c r="D17" s="120" t="s">
        <v>465</v>
      </c>
      <c r="E17" s="120"/>
      <c r="F17" s="120"/>
      <c r="G17" s="120"/>
    </row>
    <row r="18" spans="1:7" ht="12.75">
      <c r="A18" s="120"/>
      <c r="B18" s="120"/>
      <c r="C18" s="121"/>
      <c r="D18" s="121" t="s">
        <v>314</v>
      </c>
      <c r="E18" s="188"/>
      <c r="F18" s="130">
        <f>F25</f>
        <v>112700</v>
      </c>
      <c r="G18" s="121"/>
    </row>
    <row r="19" spans="1:7" ht="12.75">
      <c r="A19" s="120"/>
      <c r="B19" s="120"/>
      <c r="C19" s="120"/>
      <c r="D19" s="120"/>
      <c r="E19" s="127"/>
      <c r="F19" s="127"/>
      <c r="G19" s="127"/>
    </row>
    <row r="20" spans="1:7" ht="12.75">
      <c r="A20" s="120"/>
      <c r="B20" s="120"/>
      <c r="C20" s="120">
        <v>2010</v>
      </c>
      <c r="D20" s="120" t="s">
        <v>311</v>
      </c>
      <c r="E20" s="120"/>
      <c r="F20" s="120"/>
      <c r="G20" s="120"/>
    </row>
    <row r="21" spans="1:7" ht="12.75">
      <c r="A21" s="120"/>
      <c r="B21" s="120"/>
      <c r="C21" s="120"/>
      <c r="D21" s="120" t="s">
        <v>312</v>
      </c>
      <c r="E21" s="120"/>
      <c r="F21" s="120"/>
      <c r="G21" s="120"/>
    </row>
    <row r="22" spans="1:7" ht="12.75">
      <c r="A22" s="120"/>
      <c r="B22" s="120"/>
      <c r="C22" s="121"/>
      <c r="D22" s="121" t="s">
        <v>313</v>
      </c>
      <c r="E22" s="130">
        <f>E26+E29+E31+E33</f>
        <v>192149</v>
      </c>
      <c r="F22" s="121"/>
      <c r="G22" s="121"/>
    </row>
    <row r="23" spans="1:7" ht="12.75">
      <c r="A23" s="120"/>
      <c r="B23" s="120"/>
      <c r="C23" s="120"/>
      <c r="D23" s="120" t="s">
        <v>315</v>
      </c>
      <c r="E23" s="120"/>
      <c r="F23" s="120"/>
      <c r="G23" s="120"/>
    </row>
    <row r="24" spans="1:7" ht="12.75">
      <c r="A24" s="120"/>
      <c r="B24" s="120"/>
      <c r="C24" s="120"/>
      <c r="D24" s="128" t="s">
        <v>463</v>
      </c>
      <c r="E24" s="120"/>
      <c r="F24" s="120"/>
      <c r="G24" s="120"/>
    </row>
    <row r="25" spans="1:7" ht="12.75">
      <c r="A25" s="120"/>
      <c r="B25" s="120"/>
      <c r="C25" s="120"/>
      <c r="D25" s="120" t="s">
        <v>464</v>
      </c>
      <c r="E25" s="187">
        <f>E26+E29</f>
        <v>157000</v>
      </c>
      <c r="F25" s="187">
        <f>F26</f>
        <v>112700</v>
      </c>
      <c r="G25" s="120"/>
    </row>
    <row r="26" spans="1:7" ht="12.75">
      <c r="A26" s="120"/>
      <c r="B26" s="120"/>
      <c r="C26" s="120"/>
      <c r="D26" s="120" t="s">
        <v>458</v>
      </c>
      <c r="E26" s="127">
        <v>149000</v>
      </c>
      <c r="F26" s="127">
        <v>112700</v>
      </c>
      <c r="G26" s="120"/>
    </row>
    <row r="27" spans="1:7" ht="12.75">
      <c r="A27" s="120"/>
      <c r="B27" s="120"/>
      <c r="C27" s="120"/>
      <c r="D27" s="120" t="s">
        <v>479</v>
      </c>
      <c r="E27" s="127"/>
      <c r="F27" s="127"/>
      <c r="G27" s="120"/>
    </row>
    <row r="28" spans="1:7" ht="12.75">
      <c r="A28" s="120"/>
      <c r="B28" s="120"/>
      <c r="C28" s="120"/>
      <c r="D28" s="120" t="s">
        <v>459</v>
      </c>
      <c r="E28" s="127"/>
      <c r="F28" s="127"/>
      <c r="G28" s="120"/>
    </row>
    <row r="29" spans="1:7" ht="12.75">
      <c r="A29" s="120"/>
      <c r="B29" s="120"/>
      <c r="C29" s="120"/>
      <c r="D29" s="120" t="s">
        <v>460</v>
      </c>
      <c r="E29" s="127">
        <v>8000</v>
      </c>
      <c r="F29" s="127"/>
      <c r="G29" s="120"/>
    </row>
    <row r="30" spans="1:7" ht="12.75">
      <c r="A30" s="120"/>
      <c r="B30" s="120"/>
      <c r="C30" s="120"/>
      <c r="D30" s="120"/>
      <c r="E30" s="127"/>
      <c r="F30" s="127"/>
      <c r="G30" s="120"/>
    </row>
    <row r="31" spans="1:7" ht="12.75">
      <c r="A31" s="120"/>
      <c r="B31" s="120"/>
      <c r="C31" s="120"/>
      <c r="D31" s="128" t="s">
        <v>461</v>
      </c>
      <c r="E31" s="187">
        <v>4200</v>
      </c>
      <c r="F31" s="120"/>
      <c r="G31" s="120"/>
    </row>
    <row r="32" spans="1:7" ht="12.75">
      <c r="A32" s="120"/>
      <c r="B32" s="120"/>
      <c r="C32" s="120"/>
      <c r="D32" s="120"/>
      <c r="E32" s="127"/>
      <c r="F32" s="120"/>
      <c r="G32" s="120"/>
    </row>
    <row r="33" spans="1:7" ht="12.75">
      <c r="A33" s="120"/>
      <c r="B33" s="120"/>
      <c r="C33" s="120"/>
      <c r="D33" s="128" t="s">
        <v>462</v>
      </c>
      <c r="E33" s="187">
        <v>30949</v>
      </c>
      <c r="F33" s="120"/>
      <c r="G33" s="120"/>
    </row>
    <row r="34" spans="1:7" ht="12.75">
      <c r="A34" s="120"/>
      <c r="B34" s="120"/>
      <c r="C34" s="120"/>
      <c r="D34" s="120"/>
      <c r="E34" s="120"/>
      <c r="F34" s="120"/>
      <c r="G34" s="120"/>
    </row>
    <row r="35" spans="1:7" ht="12.75">
      <c r="A35" s="120"/>
      <c r="B35" s="120"/>
      <c r="C35" s="120"/>
      <c r="D35" s="120" t="s">
        <v>467</v>
      </c>
      <c r="E35" s="120"/>
      <c r="F35" s="120"/>
      <c r="G35" s="187">
        <f>G37+G38</f>
        <v>192149</v>
      </c>
    </row>
    <row r="36" spans="1:7" ht="12.75">
      <c r="A36" s="120"/>
      <c r="B36" s="120"/>
      <c r="C36" s="120"/>
      <c r="D36" s="120" t="s">
        <v>398</v>
      </c>
      <c r="E36" s="120"/>
      <c r="F36" s="120"/>
      <c r="G36" s="120"/>
    </row>
    <row r="37" spans="1:7" ht="12.75">
      <c r="A37" s="120"/>
      <c r="B37" s="120"/>
      <c r="C37" s="120"/>
      <c r="D37" s="120" t="s">
        <v>316</v>
      </c>
      <c r="E37" s="120"/>
      <c r="F37" s="120"/>
      <c r="G37" s="127">
        <v>184149</v>
      </c>
    </row>
    <row r="38" spans="1:7" ht="12.75">
      <c r="A38" s="121"/>
      <c r="B38" s="121"/>
      <c r="C38" s="121"/>
      <c r="D38" s="121" t="s">
        <v>371</v>
      </c>
      <c r="E38" s="121"/>
      <c r="F38" s="121"/>
      <c r="G38" s="130">
        <v>8000</v>
      </c>
    </row>
    <row r="39" ht="12.75">
      <c r="D39" t="s">
        <v>317</v>
      </c>
    </row>
    <row r="40" spans="1:7" ht="12.75">
      <c r="A40" s="119" t="s">
        <v>4</v>
      </c>
      <c r="B40" s="119" t="s">
        <v>24</v>
      </c>
      <c r="C40" s="119" t="s">
        <v>308</v>
      </c>
      <c r="D40" s="119" t="s">
        <v>5</v>
      </c>
      <c r="E40" s="119" t="s">
        <v>303</v>
      </c>
      <c r="F40" s="119" t="s">
        <v>304</v>
      </c>
      <c r="G40" s="119" t="s">
        <v>307</v>
      </c>
    </row>
    <row r="41" spans="1:7" ht="12.75">
      <c r="A41" s="120"/>
      <c r="B41" s="120"/>
      <c r="C41" s="120"/>
      <c r="D41" s="120"/>
      <c r="E41" s="120" t="s">
        <v>492</v>
      </c>
      <c r="F41" s="120" t="s">
        <v>305</v>
      </c>
      <c r="G41" s="120" t="s">
        <v>492</v>
      </c>
    </row>
    <row r="42" spans="1:7" ht="12.75">
      <c r="A42" s="121"/>
      <c r="B42" s="121"/>
      <c r="C42" s="121"/>
      <c r="D42" s="121"/>
      <c r="E42" s="121"/>
      <c r="F42" s="121" t="s">
        <v>306</v>
      </c>
      <c r="G42" s="121"/>
    </row>
    <row r="43" spans="1:7" ht="12.75">
      <c r="A43" s="120"/>
      <c r="B43" s="120"/>
      <c r="C43" s="120"/>
      <c r="D43" s="120"/>
      <c r="E43" s="120"/>
      <c r="F43" s="120"/>
      <c r="G43" s="120"/>
    </row>
    <row r="44" spans="1:7" ht="13.5" thickBot="1">
      <c r="A44" s="122">
        <v>751</v>
      </c>
      <c r="B44" s="122"/>
      <c r="C44" s="122"/>
      <c r="D44" s="122" t="s">
        <v>318</v>
      </c>
      <c r="E44" s="120"/>
      <c r="F44" s="120"/>
      <c r="G44" s="120"/>
    </row>
    <row r="45" spans="1:7" ht="13.5" thickBot="1">
      <c r="A45" s="120"/>
      <c r="B45" s="120"/>
      <c r="C45" s="120"/>
      <c r="D45" s="123" t="s">
        <v>319</v>
      </c>
      <c r="E45" s="124">
        <f>E48</f>
        <v>7800</v>
      </c>
      <c r="F45" s="122"/>
      <c r="G45" s="124">
        <f>G48</f>
        <v>7800</v>
      </c>
    </row>
    <row r="46" spans="1:7" ht="12.75">
      <c r="A46" s="120"/>
      <c r="B46" s="120"/>
      <c r="C46" s="120"/>
      <c r="D46" s="141"/>
      <c r="E46" s="127"/>
      <c r="F46" s="120"/>
      <c r="G46" s="127"/>
    </row>
    <row r="47" spans="1:7" ht="13.5" thickBot="1">
      <c r="A47" s="120"/>
      <c r="B47" s="122">
        <v>75101</v>
      </c>
      <c r="C47" s="125"/>
      <c r="D47" s="122" t="s">
        <v>320</v>
      </c>
      <c r="E47" s="120"/>
      <c r="F47" s="120"/>
      <c r="G47" s="120"/>
    </row>
    <row r="48" spans="1:7" ht="13.5" thickBot="1">
      <c r="A48" s="120"/>
      <c r="B48" s="120"/>
      <c r="C48" s="120"/>
      <c r="D48" s="126" t="s">
        <v>321</v>
      </c>
      <c r="E48" s="124">
        <f>E51</f>
        <v>7800</v>
      </c>
      <c r="F48" s="122"/>
      <c r="G48" s="124">
        <f>G52</f>
        <v>7800</v>
      </c>
    </row>
    <row r="49" spans="1:7" ht="12.75">
      <c r="A49" s="120"/>
      <c r="B49" s="120"/>
      <c r="C49" s="120">
        <v>2010</v>
      </c>
      <c r="D49" s="120" t="s">
        <v>311</v>
      </c>
      <c r="E49" s="120"/>
      <c r="F49" s="120"/>
      <c r="G49" s="120"/>
    </row>
    <row r="50" spans="1:7" ht="12.75">
      <c r="A50" s="120"/>
      <c r="B50" s="120"/>
      <c r="C50" s="120"/>
      <c r="D50" s="120" t="s">
        <v>312</v>
      </c>
      <c r="E50" s="120"/>
      <c r="F50" s="120"/>
      <c r="G50" s="120"/>
    </row>
    <row r="51" spans="1:7" ht="12.75">
      <c r="A51" s="120"/>
      <c r="B51" s="120"/>
      <c r="C51" s="121"/>
      <c r="D51" s="121" t="s">
        <v>313</v>
      </c>
      <c r="E51" s="130">
        <v>7800</v>
      </c>
      <c r="F51" s="121"/>
      <c r="G51" s="121"/>
    </row>
    <row r="52" spans="1:7" ht="12.75">
      <c r="A52" s="120"/>
      <c r="B52" s="120"/>
      <c r="C52" s="120"/>
      <c r="D52" s="128" t="s">
        <v>31</v>
      </c>
      <c r="E52" s="120"/>
      <c r="F52" s="120"/>
      <c r="G52" s="127">
        <f>G54+G55</f>
        <v>7800</v>
      </c>
    </row>
    <row r="53" spans="1:7" ht="12.75">
      <c r="A53" s="120"/>
      <c r="B53" s="120"/>
      <c r="C53" s="120"/>
      <c r="D53" s="120" t="s">
        <v>283</v>
      </c>
      <c r="E53" s="120"/>
      <c r="F53" s="120"/>
      <c r="G53" s="120"/>
    </row>
    <row r="54" spans="1:7" ht="12.75">
      <c r="A54" s="189"/>
      <c r="B54" s="120"/>
      <c r="C54" s="120"/>
      <c r="D54" s="120" t="s">
        <v>2</v>
      </c>
      <c r="E54" s="120"/>
      <c r="F54" s="120"/>
      <c r="G54" s="127">
        <v>900</v>
      </c>
    </row>
    <row r="55" spans="1:7" ht="12.75">
      <c r="A55" s="120"/>
      <c r="B55" s="120"/>
      <c r="C55" s="120"/>
      <c r="D55" s="120" t="s">
        <v>468</v>
      </c>
      <c r="E55" s="127"/>
      <c r="F55" s="120"/>
      <c r="G55" s="127">
        <v>6900</v>
      </c>
    </row>
    <row r="56" spans="1:7" ht="12.75">
      <c r="A56" s="120"/>
      <c r="B56" s="120"/>
      <c r="C56" s="120"/>
      <c r="D56" s="120"/>
      <c r="E56" s="127"/>
      <c r="F56" s="120"/>
      <c r="G56" s="127"/>
    </row>
    <row r="57" spans="1:7" ht="12.75">
      <c r="A57" s="120"/>
      <c r="B57" s="120"/>
      <c r="C57" s="120"/>
      <c r="D57" s="128"/>
      <c r="E57" s="127"/>
      <c r="F57" s="127"/>
      <c r="G57" s="127"/>
    </row>
    <row r="58" spans="1:7" ht="13.5" thickBot="1">
      <c r="A58" s="122">
        <v>852</v>
      </c>
      <c r="B58" s="122"/>
      <c r="C58" s="122"/>
      <c r="D58" s="122" t="s">
        <v>522</v>
      </c>
      <c r="E58" s="124">
        <f>E61+E69+E84+E92+E108</f>
        <v>1380169</v>
      </c>
      <c r="F58" s="124"/>
      <c r="G58" s="124">
        <f>G61+G69+G84+G92+G108</f>
        <v>1380169</v>
      </c>
    </row>
    <row r="59" spans="1:7" ht="12.75">
      <c r="A59" s="120"/>
      <c r="B59" s="141"/>
      <c r="C59" s="141"/>
      <c r="D59" s="141"/>
      <c r="E59" s="127"/>
      <c r="F59" s="127"/>
      <c r="G59" s="127"/>
    </row>
    <row r="60" spans="1:7" s="5" customFormat="1" ht="13.5" thickBot="1">
      <c r="A60" s="120"/>
      <c r="B60" s="122">
        <v>85213</v>
      </c>
      <c r="C60" s="122"/>
      <c r="D60" s="122" t="s">
        <v>347</v>
      </c>
      <c r="E60" s="127"/>
      <c r="F60" s="127"/>
      <c r="G60" s="127"/>
    </row>
    <row r="61" spans="1:7" s="5" customFormat="1" ht="13.5" thickBot="1">
      <c r="A61" s="120"/>
      <c r="B61" s="141"/>
      <c r="C61" s="120"/>
      <c r="D61" s="125" t="s">
        <v>348</v>
      </c>
      <c r="E61" s="124">
        <f>E64</f>
        <v>29624</v>
      </c>
      <c r="F61" s="124"/>
      <c r="G61" s="124">
        <f>G66</f>
        <v>29624</v>
      </c>
    </row>
    <row r="62" spans="1:7" s="5" customFormat="1" ht="12.75">
      <c r="A62" s="120"/>
      <c r="B62" s="120"/>
      <c r="C62" s="120">
        <v>2010</v>
      </c>
      <c r="D62" s="120" t="s">
        <v>311</v>
      </c>
      <c r="E62" s="127"/>
      <c r="F62" s="127"/>
      <c r="G62" s="127"/>
    </row>
    <row r="63" spans="1:7" s="5" customFormat="1" ht="12.75">
      <c r="A63" s="120"/>
      <c r="B63" s="120"/>
      <c r="C63" s="120"/>
      <c r="D63" s="120" t="s">
        <v>312</v>
      </c>
      <c r="E63" s="127"/>
      <c r="F63" s="127"/>
      <c r="G63" s="127"/>
    </row>
    <row r="64" spans="1:7" s="5" customFormat="1" ht="12.75">
      <c r="A64" s="120"/>
      <c r="B64" s="120"/>
      <c r="C64" s="121"/>
      <c r="D64" s="121" t="s">
        <v>313</v>
      </c>
      <c r="E64" s="130">
        <v>29624</v>
      </c>
      <c r="F64" s="130"/>
      <c r="G64" s="130"/>
    </row>
    <row r="65" spans="1:7" s="5" customFormat="1" ht="12.75">
      <c r="A65" s="120"/>
      <c r="B65" s="120"/>
      <c r="C65" s="120"/>
      <c r="D65" s="120"/>
      <c r="E65" s="127"/>
      <c r="F65" s="127"/>
      <c r="G65" s="127"/>
    </row>
    <row r="66" spans="1:7" s="5" customFormat="1" ht="12.75">
      <c r="A66" s="120"/>
      <c r="B66" s="120"/>
      <c r="C66" s="120"/>
      <c r="D66" s="128" t="s">
        <v>31</v>
      </c>
      <c r="E66" s="127"/>
      <c r="F66" s="127"/>
      <c r="G66" s="127">
        <v>29624</v>
      </c>
    </row>
    <row r="67" spans="1:7" s="5" customFormat="1" ht="12.75">
      <c r="A67" s="120"/>
      <c r="B67" s="120"/>
      <c r="C67" s="120"/>
      <c r="D67" s="120"/>
      <c r="E67" s="127"/>
      <c r="F67" s="127"/>
      <c r="G67" s="127"/>
    </row>
    <row r="68" spans="1:7" ht="13.5" thickBot="1">
      <c r="A68" s="120"/>
      <c r="B68" s="122">
        <v>85214</v>
      </c>
      <c r="C68" s="122"/>
      <c r="D68" s="122" t="s">
        <v>322</v>
      </c>
      <c r="E68" s="120"/>
      <c r="F68" s="120"/>
      <c r="G68" s="120"/>
    </row>
    <row r="69" spans="1:7" ht="13.5" thickBot="1">
      <c r="A69" s="120"/>
      <c r="B69" s="120"/>
      <c r="C69" s="120"/>
      <c r="D69" s="123" t="s">
        <v>523</v>
      </c>
      <c r="E69" s="124">
        <f>E72</f>
        <v>835529</v>
      </c>
      <c r="F69" s="122"/>
      <c r="G69" s="124">
        <f>G74</f>
        <v>835529</v>
      </c>
    </row>
    <row r="70" spans="1:7" ht="12.75">
      <c r="A70" s="120"/>
      <c r="B70" s="120"/>
      <c r="C70" s="120">
        <v>2010</v>
      </c>
      <c r="D70" s="120" t="s">
        <v>311</v>
      </c>
      <c r="E70" s="120"/>
      <c r="F70" s="120"/>
      <c r="G70" s="120"/>
    </row>
    <row r="71" spans="1:7" ht="12.75">
      <c r="A71" s="120"/>
      <c r="B71" s="120"/>
      <c r="C71" s="120"/>
      <c r="D71" s="120" t="s">
        <v>312</v>
      </c>
      <c r="E71" s="120"/>
      <c r="F71" s="120"/>
      <c r="G71" s="120"/>
    </row>
    <row r="72" spans="1:7" ht="12.75">
      <c r="A72" s="120"/>
      <c r="B72" s="120"/>
      <c r="C72" s="121"/>
      <c r="D72" s="121" t="s">
        <v>313</v>
      </c>
      <c r="E72" s="130">
        <v>835529</v>
      </c>
      <c r="F72" s="121"/>
      <c r="G72" s="121"/>
    </row>
    <row r="73" spans="1:7" ht="14.25" customHeight="1">
      <c r="A73" s="120"/>
      <c r="B73" s="120"/>
      <c r="C73" s="120"/>
      <c r="D73" s="120"/>
      <c r="E73" s="127"/>
      <c r="F73" s="120"/>
      <c r="G73" s="120"/>
    </row>
    <row r="74" spans="1:7" ht="12.75">
      <c r="A74" s="120"/>
      <c r="B74" s="120"/>
      <c r="D74" s="128" t="s">
        <v>31</v>
      </c>
      <c r="E74" s="120"/>
      <c r="F74" s="120"/>
      <c r="G74" s="127">
        <f>G76+G77</f>
        <v>835529</v>
      </c>
    </row>
    <row r="75" spans="1:7" ht="12.75">
      <c r="A75" s="120"/>
      <c r="B75" s="120"/>
      <c r="C75" s="120"/>
      <c r="D75" s="5" t="s">
        <v>283</v>
      </c>
      <c r="E75" s="120"/>
      <c r="F75" s="120"/>
      <c r="G75" s="127"/>
    </row>
    <row r="76" spans="1:7" ht="12.75">
      <c r="A76" s="120"/>
      <c r="B76" s="120"/>
      <c r="C76" s="120"/>
      <c r="D76" s="5" t="s">
        <v>469</v>
      </c>
      <c r="E76" s="120"/>
      <c r="F76" s="120"/>
      <c r="G76" s="127">
        <v>100000</v>
      </c>
    </row>
    <row r="77" spans="1:7" ht="12.75">
      <c r="A77" s="121"/>
      <c r="B77" s="121"/>
      <c r="C77" s="121"/>
      <c r="D77" s="190" t="s">
        <v>468</v>
      </c>
      <c r="E77" s="121"/>
      <c r="F77" s="121"/>
      <c r="G77" s="130">
        <v>735529</v>
      </c>
    </row>
    <row r="78" ht="12.75">
      <c r="D78" t="s">
        <v>323</v>
      </c>
    </row>
    <row r="79" spans="1:7" ht="12.75">
      <c r="A79" s="119" t="s">
        <v>4</v>
      </c>
      <c r="B79" s="119" t="s">
        <v>24</v>
      </c>
      <c r="C79" s="119" t="s">
        <v>308</v>
      </c>
      <c r="D79" s="119" t="s">
        <v>5</v>
      </c>
      <c r="E79" s="119" t="s">
        <v>303</v>
      </c>
      <c r="F79" s="119" t="s">
        <v>304</v>
      </c>
      <c r="G79" s="119" t="s">
        <v>307</v>
      </c>
    </row>
    <row r="80" spans="1:7" ht="12.75">
      <c r="A80" s="120"/>
      <c r="B80" s="120"/>
      <c r="C80" s="120"/>
      <c r="D80" s="120"/>
      <c r="E80" s="120" t="s">
        <v>492</v>
      </c>
      <c r="F80" s="120" t="s">
        <v>305</v>
      </c>
      <c r="G80" s="120" t="s">
        <v>492</v>
      </c>
    </row>
    <row r="81" spans="1:7" ht="12.75">
      <c r="A81" s="121"/>
      <c r="B81" s="121"/>
      <c r="C81" s="121"/>
      <c r="D81" s="121"/>
      <c r="E81" s="121"/>
      <c r="F81" s="121" t="s">
        <v>306</v>
      </c>
      <c r="G81" s="121"/>
    </row>
    <row r="82" spans="1:7" ht="12.75">
      <c r="A82" s="119"/>
      <c r="B82" s="119"/>
      <c r="C82" s="119"/>
      <c r="D82" s="119"/>
      <c r="E82" s="119"/>
      <c r="F82" s="119"/>
      <c r="G82" s="119"/>
    </row>
    <row r="83" spans="1:7" ht="12.75">
      <c r="A83" s="120"/>
      <c r="B83" s="120"/>
      <c r="C83" s="120"/>
      <c r="D83" s="120"/>
      <c r="E83" s="120"/>
      <c r="F83" s="120"/>
      <c r="G83" s="120"/>
    </row>
    <row r="84" spans="1:7" ht="13.5" thickBot="1">
      <c r="A84" s="120"/>
      <c r="B84" s="122">
        <v>85216</v>
      </c>
      <c r="C84" s="122"/>
      <c r="D84" s="122" t="s">
        <v>123</v>
      </c>
      <c r="E84" s="124">
        <f>E88</f>
        <v>63626</v>
      </c>
      <c r="F84" s="122"/>
      <c r="G84" s="124">
        <f>G89</f>
        <v>63626</v>
      </c>
    </row>
    <row r="85" spans="1:7" ht="12.75">
      <c r="A85" s="120"/>
      <c r="B85" s="120"/>
      <c r="C85" s="120"/>
      <c r="D85" s="120"/>
      <c r="E85" s="127"/>
      <c r="F85" s="120"/>
      <c r="G85" s="127"/>
    </row>
    <row r="86" spans="1:7" ht="12.75">
      <c r="A86" s="120"/>
      <c r="B86" s="120"/>
      <c r="C86" s="120">
        <v>2010</v>
      </c>
      <c r="D86" s="120" t="s">
        <v>311</v>
      </c>
      <c r="E86" s="120"/>
      <c r="F86" s="120"/>
      <c r="G86" s="120"/>
    </row>
    <row r="87" spans="1:7" ht="12.75">
      <c r="A87" s="120"/>
      <c r="B87" s="120"/>
      <c r="C87" s="120"/>
      <c r="D87" s="120" t="s">
        <v>312</v>
      </c>
      <c r="E87" s="120"/>
      <c r="F87" s="120"/>
      <c r="G87" s="120"/>
    </row>
    <row r="88" spans="1:7" ht="12.75">
      <c r="A88" s="120"/>
      <c r="B88" s="120"/>
      <c r="C88" s="121"/>
      <c r="D88" s="121" t="s">
        <v>313</v>
      </c>
      <c r="E88" s="130">
        <v>63626</v>
      </c>
      <c r="F88" s="121"/>
      <c r="G88" s="121"/>
    </row>
    <row r="89" spans="1:7" ht="12.75">
      <c r="A89" s="120"/>
      <c r="B89" s="120"/>
      <c r="C89" s="120"/>
      <c r="D89" s="128" t="s">
        <v>31</v>
      </c>
      <c r="E89" s="120"/>
      <c r="F89" s="120"/>
      <c r="G89" s="127">
        <v>63626</v>
      </c>
    </row>
    <row r="90" spans="1:7" ht="12.75">
      <c r="A90" s="120"/>
      <c r="B90" s="120"/>
      <c r="C90" s="120"/>
      <c r="D90" s="128"/>
      <c r="E90" s="120"/>
      <c r="F90" s="120"/>
      <c r="G90" s="127"/>
    </row>
    <row r="91" spans="1:7" ht="12.75">
      <c r="A91" s="120"/>
      <c r="B91" s="120"/>
      <c r="C91" s="120"/>
      <c r="D91" s="120"/>
      <c r="E91" s="120"/>
      <c r="F91" s="120"/>
      <c r="G91" s="120"/>
    </row>
    <row r="92" spans="1:7" ht="13.5" thickBot="1">
      <c r="A92" s="120"/>
      <c r="B92" s="122">
        <v>85219</v>
      </c>
      <c r="C92" s="122"/>
      <c r="D92" s="122" t="s">
        <v>124</v>
      </c>
      <c r="E92" s="124">
        <f>E96+E104</f>
        <v>428990</v>
      </c>
      <c r="F92" s="122"/>
      <c r="G92" s="124">
        <f>G97+G105</f>
        <v>428990</v>
      </c>
    </row>
    <row r="93" spans="1:7" ht="12.75">
      <c r="A93" s="120"/>
      <c r="B93" s="120"/>
      <c r="C93" s="120"/>
      <c r="D93" s="120"/>
      <c r="E93" s="127"/>
      <c r="F93" s="120"/>
      <c r="G93" s="127"/>
    </row>
    <row r="94" spans="1:7" ht="12.75">
      <c r="A94" s="120"/>
      <c r="B94" s="120"/>
      <c r="C94" s="120">
        <v>2010</v>
      </c>
      <c r="D94" s="120" t="s">
        <v>311</v>
      </c>
      <c r="E94" s="120"/>
      <c r="F94" s="120"/>
      <c r="G94" s="120"/>
    </row>
    <row r="95" spans="1:7" ht="12.75">
      <c r="A95" s="120"/>
      <c r="B95" s="120"/>
      <c r="C95" s="120"/>
      <c r="D95" s="120" t="s">
        <v>312</v>
      </c>
      <c r="E95" s="120"/>
      <c r="F95" s="120"/>
      <c r="G95" s="120"/>
    </row>
    <row r="96" spans="1:7" ht="12.75">
      <c r="A96" s="120"/>
      <c r="B96" s="120"/>
      <c r="C96" s="121"/>
      <c r="D96" s="121" t="s">
        <v>313</v>
      </c>
      <c r="E96" s="130">
        <v>423990</v>
      </c>
      <c r="F96" s="121"/>
      <c r="G96" s="121"/>
    </row>
    <row r="97" spans="1:7" ht="12.75">
      <c r="A97" s="120"/>
      <c r="B97" s="120"/>
      <c r="C97" s="120"/>
      <c r="D97" s="128" t="s">
        <v>25</v>
      </c>
      <c r="E97" s="120"/>
      <c r="F97" s="120"/>
      <c r="G97" s="127">
        <f>G99+G100</f>
        <v>423990</v>
      </c>
    </row>
    <row r="98" spans="1:7" ht="12.75">
      <c r="A98" s="120"/>
      <c r="B98" s="120"/>
      <c r="C98" s="120"/>
      <c r="D98" s="120" t="s">
        <v>36</v>
      </c>
      <c r="E98" s="120"/>
      <c r="F98" s="120"/>
      <c r="G98" s="120"/>
    </row>
    <row r="99" spans="1:7" ht="12.75">
      <c r="A99" s="120"/>
      <c r="B99" s="120"/>
      <c r="C99" s="120"/>
      <c r="D99" s="120" t="s">
        <v>324</v>
      </c>
      <c r="E99" s="120"/>
      <c r="F99" s="120"/>
      <c r="G99" s="127">
        <v>401410</v>
      </c>
    </row>
    <row r="100" spans="1:7" ht="12.75">
      <c r="A100" s="120"/>
      <c r="B100" s="120"/>
      <c r="C100" s="120"/>
      <c r="D100" s="120" t="s">
        <v>88</v>
      </c>
      <c r="E100" s="120"/>
      <c r="F100" s="120"/>
      <c r="G100" s="127">
        <v>22580</v>
      </c>
    </row>
    <row r="101" spans="1:7" ht="12.75">
      <c r="A101" s="120"/>
      <c r="B101" s="120"/>
      <c r="C101" s="120"/>
      <c r="D101" s="120"/>
      <c r="E101" s="120"/>
      <c r="F101" s="120"/>
      <c r="G101" s="127"/>
    </row>
    <row r="102" spans="1:7" ht="12.75">
      <c r="A102" s="120"/>
      <c r="B102" s="120"/>
      <c r="C102" s="120">
        <v>6310</v>
      </c>
      <c r="D102" s="120" t="s">
        <v>480</v>
      </c>
      <c r="E102" s="120"/>
      <c r="F102" s="120"/>
      <c r="G102" s="127"/>
    </row>
    <row r="103" spans="1:7" ht="12.75">
      <c r="A103" s="120"/>
      <c r="B103" s="120"/>
      <c r="C103" s="120"/>
      <c r="D103" s="120" t="s">
        <v>481</v>
      </c>
      <c r="E103" s="120"/>
      <c r="F103" s="120"/>
      <c r="G103" s="127"/>
    </row>
    <row r="104" spans="1:7" ht="12.75">
      <c r="A104" s="120"/>
      <c r="B104" s="120"/>
      <c r="C104" s="121"/>
      <c r="D104" s="121" t="s">
        <v>482</v>
      </c>
      <c r="E104" s="130">
        <v>5000</v>
      </c>
      <c r="F104" s="121"/>
      <c r="G104" s="130"/>
    </row>
    <row r="105" spans="1:7" ht="12.75">
      <c r="A105" s="120"/>
      <c r="B105" s="120"/>
      <c r="C105" s="120"/>
      <c r="D105" s="128" t="s">
        <v>29</v>
      </c>
      <c r="E105" s="120"/>
      <c r="F105" s="120"/>
      <c r="G105" s="127">
        <v>5000</v>
      </c>
    </row>
    <row r="106" spans="1:7" ht="12.75">
      <c r="A106" s="120"/>
      <c r="B106" s="120"/>
      <c r="C106" s="120"/>
      <c r="D106" s="128"/>
      <c r="E106" s="120"/>
      <c r="F106" s="120"/>
      <c r="G106" s="127"/>
    </row>
    <row r="107" spans="1:7" ht="12.75">
      <c r="A107" s="120"/>
      <c r="B107" s="120"/>
      <c r="C107" s="120"/>
      <c r="D107" s="120"/>
      <c r="E107" s="120"/>
      <c r="F107" s="120"/>
      <c r="G107" s="120"/>
    </row>
    <row r="108" spans="1:7" ht="13.5" thickBot="1">
      <c r="A108" s="120"/>
      <c r="B108" s="122">
        <v>85228</v>
      </c>
      <c r="C108" s="122"/>
      <c r="D108" s="122" t="s">
        <v>325</v>
      </c>
      <c r="E108" s="124">
        <f>E112</f>
        <v>22400</v>
      </c>
      <c r="F108" s="124"/>
      <c r="G108" s="124">
        <f>G113</f>
        <v>22400</v>
      </c>
    </row>
    <row r="109" spans="1:7" ht="12.75">
      <c r="A109" s="120"/>
      <c r="B109" s="120"/>
      <c r="C109" s="120"/>
      <c r="D109" s="120"/>
      <c r="E109" s="127"/>
      <c r="F109" s="127"/>
      <c r="G109" s="127"/>
    </row>
    <row r="110" spans="1:7" ht="12.75">
      <c r="A110" s="120"/>
      <c r="B110" s="120"/>
      <c r="C110" s="120">
        <v>2010</v>
      </c>
      <c r="D110" s="120" t="s">
        <v>311</v>
      </c>
      <c r="E110" s="120"/>
      <c r="F110" s="120"/>
      <c r="G110" s="120"/>
    </row>
    <row r="111" spans="1:7" ht="12.75">
      <c r="A111" s="120"/>
      <c r="B111" s="120"/>
      <c r="C111" s="120"/>
      <c r="D111" s="120" t="s">
        <v>312</v>
      </c>
      <c r="E111" s="120"/>
      <c r="F111" s="120"/>
      <c r="G111" s="120"/>
    </row>
    <row r="112" spans="1:7" ht="12.75">
      <c r="A112" s="120"/>
      <c r="B112" s="120"/>
      <c r="C112" s="121"/>
      <c r="D112" s="121" t="s">
        <v>313</v>
      </c>
      <c r="E112" s="130">
        <v>22400</v>
      </c>
      <c r="F112" s="121"/>
      <c r="G112" s="121"/>
    </row>
    <row r="113" spans="1:7" ht="12.75">
      <c r="A113" s="120"/>
      <c r="B113" s="120"/>
      <c r="C113" s="120"/>
      <c r="D113" s="128" t="s">
        <v>25</v>
      </c>
      <c r="E113" s="120"/>
      <c r="F113" s="120"/>
      <c r="G113" s="127">
        <v>22400</v>
      </c>
    </row>
    <row r="114" spans="1:7" ht="12.75">
      <c r="A114" s="120"/>
      <c r="B114" s="120"/>
      <c r="C114" s="120"/>
      <c r="D114" s="128"/>
      <c r="E114" s="120"/>
      <c r="F114" s="120"/>
      <c r="G114" s="127"/>
    </row>
    <row r="115" spans="1:7" ht="12.75">
      <c r="A115" s="120"/>
      <c r="B115" s="120"/>
      <c r="C115" s="120"/>
      <c r="D115" s="128"/>
      <c r="E115" s="120"/>
      <c r="F115" s="120"/>
      <c r="G115" s="127"/>
    </row>
    <row r="116" spans="1:7" s="5" customFormat="1" ht="12.75">
      <c r="A116" s="121"/>
      <c r="B116" s="121"/>
      <c r="C116" s="121"/>
      <c r="D116" s="121"/>
      <c r="E116" s="130"/>
      <c r="F116" s="121"/>
      <c r="G116" s="130"/>
    </row>
    <row r="117" s="5" customFormat="1" ht="12.75">
      <c r="D117" s="5" t="s">
        <v>326</v>
      </c>
    </row>
    <row r="118" spans="1:7" s="5" customFormat="1" ht="12.75">
      <c r="A118" s="119" t="s">
        <v>4</v>
      </c>
      <c r="B118" s="119" t="s">
        <v>24</v>
      </c>
      <c r="C118" s="119" t="s">
        <v>308</v>
      </c>
      <c r="D118" s="119" t="s">
        <v>5</v>
      </c>
      <c r="E118" s="119" t="s">
        <v>303</v>
      </c>
      <c r="F118" s="119" t="s">
        <v>304</v>
      </c>
      <c r="G118" s="119" t="s">
        <v>307</v>
      </c>
    </row>
    <row r="119" spans="1:7" s="5" customFormat="1" ht="12.75">
      <c r="A119" s="120"/>
      <c r="B119" s="120"/>
      <c r="C119" s="120"/>
      <c r="D119" s="120"/>
      <c r="E119" s="120" t="s">
        <v>492</v>
      </c>
      <c r="F119" s="120" t="s">
        <v>305</v>
      </c>
      <c r="G119" s="120" t="s">
        <v>492</v>
      </c>
    </row>
    <row r="120" spans="1:7" s="5" customFormat="1" ht="12.75">
      <c r="A120" s="121"/>
      <c r="B120" s="121"/>
      <c r="C120" s="121"/>
      <c r="D120" s="121"/>
      <c r="E120" s="121"/>
      <c r="F120" s="121" t="s">
        <v>306</v>
      </c>
      <c r="G120" s="121"/>
    </row>
    <row r="121" spans="1:7" s="5" customFormat="1" ht="12.75">
      <c r="A121" s="119"/>
      <c r="B121" s="119"/>
      <c r="C121" s="119"/>
      <c r="D121" s="137"/>
      <c r="E121" s="119"/>
      <c r="F121" s="119"/>
      <c r="G121" s="119"/>
    </row>
    <row r="122" spans="1:7" s="5" customFormat="1" ht="12.75">
      <c r="A122" s="120"/>
      <c r="B122" s="120"/>
      <c r="C122" s="120"/>
      <c r="D122" s="131" t="s">
        <v>329</v>
      </c>
      <c r="E122" s="120"/>
      <c r="F122" s="120"/>
      <c r="G122" s="120"/>
    </row>
    <row r="123" spans="1:7" s="5" customFormat="1" ht="12.75">
      <c r="A123" s="120"/>
      <c r="B123" s="120"/>
      <c r="C123" s="120"/>
      <c r="D123" s="131" t="s">
        <v>470</v>
      </c>
      <c r="E123" s="138"/>
      <c r="F123" s="131"/>
      <c r="G123" s="138"/>
    </row>
    <row r="124" spans="1:7" s="5" customFormat="1" ht="13.5" thickBot="1">
      <c r="A124" s="120"/>
      <c r="B124" s="120"/>
      <c r="C124" s="120"/>
      <c r="D124" s="133" t="s">
        <v>471</v>
      </c>
      <c r="E124" s="132">
        <f>E126</f>
        <v>30000</v>
      </c>
      <c r="F124" s="133"/>
      <c r="G124" s="132">
        <f>G126</f>
        <v>30000</v>
      </c>
    </row>
    <row r="125" spans="1:7" s="5" customFormat="1" ht="12.75">
      <c r="A125" s="120"/>
      <c r="B125" s="120"/>
      <c r="C125" s="120"/>
      <c r="D125" s="120"/>
      <c r="E125" s="127"/>
      <c r="F125" s="120"/>
      <c r="G125" s="127"/>
    </row>
    <row r="126" spans="1:7" s="5" customFormat="1" ht="13.5" thickBot="1">
      <c r="A126" s="122">
        <v>710</v>
      </c>
      <c r="B126" s="122"/>
      <c r="C126" s="122"/>
      <c r="D126" s="122" t="s">
        <v>63</v>
      </c>
      <c r="E126" s="124">
        <f>E128</f>
        <v>30000</v>
      </c>
      <c r="F126" s="122"/>
      <c r="G126" s="124">
        <f>G128</f>
        <v>30000</v>
      </c>
    </row>
    <row r="127" spans="1:7" s="5" customFormat="1" ht="12.75">
      <c r="A127" s="120"/>
      <c r="B127" s="120"/>
      <c r="C127" s="120"/>
      <c r="D127" s="120"/>
      <c r="E127" s="127"/>
      <c r="F127" s="120"/>
      <c r="G127" s="127"/>
    </row>
    <row r="128" spans="1:7" s="5" customFormat="1" ht="13.5" thickBot="1">
      <c r="A128" s="120"/>
      <c r="B128" s="122">
        <v>71035</v>
      </c>
      <c r="C128" s="122"/>
      <c r="D128" s="122" t="s">
        <v>349</v>
      </c>
      <c r="E128" s="124">
        <f>E131</f>
        <v>30000</v>
      </c>
      <c r="F128" s="122"/>
      <c r="G128" s="124">
        <f>G133</f>
        <v>30000</v>
      </c>
    </row>
    <row r="129" spans="1:7" s="5" customFormat="1" ht="12.75">
      <c r="A129" s="120"/>
      <c r="B129" s="120"/>
      <c r="C129" s="120">
        <v>2020</v>
      </c>
      <c r="D129" s="120" t="s">
        <v>327</v>
      </c>
      <c r="E129" s="120"/>
      <c r="F129" s="120"/>
      <c r="G129" s="120"/>
    </row>
    <row r="130" spans="1:7" s="5" customFormat="1" ht="12.75">
      <c r="A130" s="120"/>
      <c r="B130" s="120"/>
      <c r="C130" s="120"/>
      <c r="D130" s="120" t="s">
        <v>330</v>
      </c>
      <c r="E130" s="127"/>
      <c r="F130" s="120"/>
      <c r="G130" s="120"/>
    </row>
    <row r="131" spans="1:7" s="5" customFormat="1" ht="12.75">
      <c r="A131" s="120"/>
      <c r="B131" s="120"/>
      <c r="C131" s="121"/>
      <c r="D131" s="121" t="s">
        <v>328</v>
      </c>
      <c r="E131" s="130">
        <v>30000</v>
      </c>
      <c r="F131" s="121"/>
      <c r="G131" s="121"/>
    </row>
    <row r="132" spans="1:7" s="5" customFormat="1" ht="12.75">
      <c r="A132" s="120"/>
      <c r="B132" s="120"/>
      <c r="C132" s="120"/>
      <c r="D132" s="128"/>
      <c r="E132" s="120"/>
      <c r="F132" s="120"/>
      <c r="G132" s="127"/>
    </row>
    <row r="133" spans="1:7" s="5" customFormat="1" ht="12.75">
      <c r="A133" s="120"/>
      <c r="B133" s="120"/>
      <c r="C133" s="120"/>
      <c r="D133" s="128" t="s">
        <v>31</v>
      </c>
      <c r="E133" s="120"/>
      <c r="F133" s="120"/>
      <c r="G133" s="127">
        <v>30000</v>
      </c>
    </row>
    <row r="134" spans="1:7" s="5" customFormat="1" ht="12.75">
      <c r="A134" s="120"/>
      <c r="B134" s="120"/>
      <c r="C134" s="120"/>
      <c r="D134" s="128"/>
      <c r="E134" s="120"/>
      <c r="F134" s="120"/>
      <c r="G134" s="127"/>
    </row>
    <row r="135" spans="1:7" s="5" customFormat="1" ht="12.75">
      <c r="A135" s="120"/>
      <c r="B135" s="120"/>
      <c r="C135" s="120"/>
      <c r="D135" s="128"/>
      <c r="E135" s="120"/>
      <c r="F135" s="120"/>
      <c r="G135" s="127"/>
    </row>
    <row r="136" spans="1:7" s="5" customFormat="1" ht="12.75">
      <c r="A136" s="120"/>
      <c r="B136" s="120"/>
      <c r="C136" s="120"/>
      <c r="D136" s="131"/>
      <c r="E136" s="120"/>
      <c r="F136" s="120"/>
      <c r="G136" s="120"/>
    </row>
    <row r="137" spans="1:7" s="5" customFormat="1" ht="12.75">
      <c r="A137" s="120"/>
      <c r="B137" s="120"/>
      <c r="C137" s="120"/>
      <c r="D137" s="120"/>
      <c r="E137" s="120"/>
      <c r="F137" s="120"/>
      <c r="G137" s="120"/>
    </row>
    <row r="138" spans="1:7" s="6" customFormat="1" ht="16.5" thickBot="1">
      <c r="A138" s="26"/>
      <c r="B138" s="26"/>
      <c r="C138" s="26"/>
      <c r="D138" s="55" t="s">
        <v>331</v>
      </c>
      <c r="E138" s="112">
        <f>E13+E124</f>
        <v>1610118</v>
      </c>
      <c r="F138" s="112">
        <f>F13</f>
        <v>112700</v>
      </c>
      <c r="G138" s="112">
        <f>G13+G124</f>
        <v>1610118</v>
      </c>
    </row>
    <row r="139" spans="1:7" s="5" customFormat="1" ht="12.75">
      <c r="A139" s="120"/>
      <c r="B139" s="120"/>
      <c r="C139" s="120"/>
      <c r="D139" s="120"/>
      <c r="E139" s="120"/>
      <c r="F139" s="120"/>
      <c r="G139" s="120"/>
    </row>
    <row r="140" spans="1:7" s="5" customFormat="1" ht="12.75">
      <c r="A140" s="120"/>
      <c r="B140" s="120"/>
      <c r="C140" s="120"/>
      <c r="D140" s="120"/>
      <c r="E140" s="120"/>
      <c r="F140" s="120"/>
      <c r="G140" s="120"/>
    </row>
    <row r="141" spans="1:7" s="5" customFormat="1" ht="12.75">
      <c r="A141" s="120"/>
      <c r="B141" s="120"/>
      <c r="C141" s="120"/>
      <c r="D141" s="120"/>
      <c r="E141" s="127"/>
      <c r="F141" s="120"/>
      <c r="G141" s="127"/>
    </row>
    <row r="142" spans="1:7" s="5" customFormat="1" ht="12.75">
      <c r="A142" s="120"/>
      <c r="B142" s="120"/>
      <c r="C142" s="120"/>
      <c r="D142" s="120"/>
      <c r="E142" s="127"/>
      <c r="F142" s="120"/>
      <c r="G142" s="127"/>
    </row>
    <row r="143" spans="1:7" s="5" customFormat="1" ht="12.75">
      <c r="A143" s="120"/>
      <c r="B143" s="120"/>
      <c r="C143" s="120"/>
      <c r="D143" s="120"/>
      <c r="E143" s="120"/>
      <c r="F143" s="120"/>
      <c r="G143" s="120"/>
    </row>
    <row r="144" spans="1:7" s="5" customFormat="1" ht="12.75">
      <c r="A144" s="120"/>
      <c r="B144" s="120"/>
      <c r="C144" s="120"/>
      <c r="D144" s="120"/>
      <c r="E144" s="120"/>
      <c r="F144" s="120"/>
      <c r="G144" s="120"/>
    </row>
    <row r="145" spans="1:7" s="5" customFormat="1" ht="12.75">
      <c r="A145" s="121"/>
      <c r="B145" s="121"/>
      <c r="C145" s="121"/>
      <c r="D145" s="121"/>
      <c r="E145" s="130"/>
      <c r="F145" s="121"/>
      <c r="G145" s="121"/>
    </row>
    <row r="146" s="5" customFormat="1" ht="12.75"/>
    <row r="147" spans="4:7" s="5" customFormat="1" ht="12.75">
      <c r="D147" s="84"/>
      <c r="G147" s="134"/>
    </row>
    <row r="148" s="5" customFormat="1" ht="12.75"/>
    <row r="149" spans="5:7" s="5" customFormat="1" ht="12.75">
      <c r="E149" s="134"/>
      <c r="G149" s="134"/>
    </row>
    <row r="150" spans="5:7" s="5" customFormat="1" ht="12.75">
      <c r="E150" s="134"/>
      <c r="G150" s="134"/>
    </row>
    <row r="151" s="5" customFormat="1" ht="12.75"/>
    <row r="152" s="5" customFormat="1" ht="12.75"/>
    <row r="153" s="5" customFormat="1" ht="12.75">
      <c r="E153" s="134"/>
    </row>
    <row r="154" s="5" customFormat="1" ht="12.75">
      <c r="E154" s="134"/>
    </row>
    <row r="155" s="5" customFormat="1" ht="12.75"/>
    <row r="156" s="5" customFormat="1" ht="12.75"/>
    <row r="157" s="5" customFormat="1" ht="12.75"/>
    <row r="158" s="5" customFormat="1" ht="12.75"/>
    <row r="159" spans="4:7" s="5" customFormat="1" ht="12.75">
      <c r="D159" s="84"/>
      <c r="G159" s="134"/>
    </row>
    <row r="160" s="5" customFormat="1" ht="12.75"/>
    <row r="161" s="5" customFormat="1" ht="12.75">
      <c r="G161" s="134"/>
    </row>
    <row r="162" s="5" customFormat="1" ht="12.75">
      <c r="G162" s="134"/>
    </row>
    <row r="163" s="5" customFormat="1" ht="12.75"/>
    <row r="164" spans="5:7" s="5" customFormat="1" ht="12.75">
      <c r="E164" s="134"/>
      <c r="G164" s="134"/>
    </row>
    <row r="165" s="5" customFormat="1" ht="12.75">
      <c r="E165" s="134"/>
    </row>
    <row r="166" s="5" customFormat="1" ht="12.75"/>
    <row r="167" s="5" customFormat="1" ht="12.75"/>
    <row r="168" s="5" customFormat="1" ht="12.75">
      <c r="E168" s="134"/>
    </row>
    <row r="169" s="5" customFormat="1" ht="12.75"/>
    <row r="170" spans="4:7" s="5" customFormat="1" ht="12.75">
      <c r="D170" s="84"/>
      <c r="G170" s="134"/>
    </row>
    <row r="171" s="5" customFormat="1" ht="12.75"/>
    <row r="172" s="5" customFormat="1" ht="12.75">
      <c r="G172" s="134"/>
    </row>
    <row r="173" s="5" customFormat="1" ht="12.75"/>
    <row r="174" s="5" customFormat="1" ht="12.75"/>
    <row r="175" s="5" customFormat="1" ht="12.75"/>
    <row r="176" spans="4:7" s="5" customFormat="1" ht="15.75">
      <c r="D176" s="135"/>
      <c r="E176" s="136"/>
      <c r="F176" s="136"/>
      <c r="G176" s="136"/>
    </row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</sheetData>
  <printOptions/>
  <pageMargins left="0.75" right="0.75" top="1" bottom="1" header="0.5" footer="0.5"/>
  <pageSetup horizontalDpi="360" verticalDpi="360" orientation="landscape" paperSize="9" scale="89" r:id="rId1"/>
  <rowBreaks count="3" manualBreakCount="3">
    <brk id="38" max="255" man="1"/>
    <brk id="77" max="255" man="1"/>
    <brk id="1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33">
      <selection activeCell="D40" sqref="D40"/>
    </sheetView>
  </sheetViews>
  <sheetFormatPr defaultColWidth="9.00390625" defaultRowHeight="12.75"/>
  <cols>
    <col min="1" max="1" width="7.25390625" style="0" customWidth="1"/>
    <col min="3" max="3" width="40.625" style="0" customWidth="1"/>
    <col min="4" max="4" width="16.75390625" style="0" customWidth="1"/>
    <col min="5" max="5" width="27.25390625" style="0" customWidth="1"/>
  </cols>
  <sheetData>
    <row r="1" ht="12.75">
      <c r="A1" t="s">
        <v>682</v>
      </c>
    </row>
    <row r="2" ht="12.75">
      <c r="A2" t="s">
        <v>295</v>
      </c>
    </row>
    <row r="3" spans="1:4" ht="12.75">
      <c r="A3" s="60"/>
      <c r="B3" s="60"/>
      <c r="C3" s="60"/>
      <c r="D3" s="60"/>
    </row>
    <row r="4" spans="1:4" ht="18">
      <c r="A4" s="17"/>
      <c r="B4" s="17"/>
      <c r="C4" s="17" t="s">
        <v>336</v>
      </c>
      <c r="D4" s="17"/>
    </row>
    <row r="5" spans="1:4" ht="18">
      <c r="A5" s="17" t="s">
        <v>337</v>
      </c>
      <c r="B5" s="17"/>
      <c r="C5" s="17"/>
      <c r="D5" s="17"/>
    </row>
    <row r="6" spans="1:4" ht="18">
      <c r="A6" s="17" t="s">
        <v>335</v>
      </c>
      <c r="B6" s="17"/>
      <c r="C6" s="17"/>
      <c r="D6" s="17"/>
    </row>
    <row r="7" spans="1:4" ht="18">
      <c r="A7" s="17" t="s">
        <v>493</v>
      </c>
      <c r="B7" s="17"/>
      <c r="C7" s="17"/>
      <c r="D7" s="17"/>
    </row>
    <row r="8" spans="1:4" s="1" customFormat="1" ht="15.75">
      <c r="A8" s="21"/>
      <c r="B8" s="21"/>
      <c r="C8" s="21"/>
      <c r="D8" s="21"/>
    </row>
    <row r="9" spans="1:4" s="1" customFormat="1" ht="15.75">
      <c r="A9" s="21"/>
      <c r="B9" s="21"/>
      <c r="C9" s="21"/>
      <c r="D9" s="21"/>
    </row>
    <row r="10" spans="1:4" s="1" customFormat="1" ht="15.75" thickBot="1">
      <c r="A10"/>
      <c r="B10"/>
      <c r="C10"/>
      <c r="D10" s="191" t="s">
        <v>216</v>
      </c>
    </row>
    <row r="11" spans="1:4" s="1" customFormat="1" ht="15.75" thickBot="1">
      <c r="A11" s="67" t="s">
        <v>4</v>
      </c>
      <c r="B11" s="67" t="s">
        <v>24</v>
      </c>
      <c r="C11" s="67" t="s">
        <v>5</v>
      </c>
      <c r="D11" s="67" t="s">
        <v>486</v>
      </c>
    </row>
    <row r="12" spans="1:4" s="1" customFormat="1" ht="15">
      <c r="A12" s="76"/>
      <c r="B12" s="76"/>
      <c r="C12" s="76"/>
      <c r="D12" s="76"/>
    </row>
    <row r="13" spans="1:4" s="1" customFormat="1" ht="15">
      <c r="A13" s="76"/>
      <c r="B13" s="76"/>
      <c r="C13" s="76"/>
      <c r="D13" s="76"/>
    </row>
    <row r="14" spans="1:4" ht="12.75">
      <c r="A14" s="68"/>
      <c r="B14" s="68"/>
      <c r="C14" s="93" t="s">
        <v>472</v>
      </c>
      <c r="D14" s="68"/>
    </row>
    <row r="15" spans="1:4" ht="12.75">
      <c r="A15" s="68"/>
      <c r="B15" s="68"/>
      <c r="C15" s="81" t="s">
        <v>473</v>
      </c>
      <c r="D15" s="68"/>
    </row>
    <row r="16" spans="1:4" ht="12.75">
      <c r="A16" s="68"/>
      <c r="B16" s="68"/>
      <c r="C16" s="93" t="s">
        <v>474</v>
      </c>
      <c r="D16" s="68"/>
    </row>
    <row r="17" spans="1:4" ht="15.75">
      <c r="A17" s="68"/>
      <c r="B17" s="68"/>
      <c r="C17" s="93" t="s">
        <v>529</v>
      </c>
      <c r="D17" s="118"/>
    </row>
    <row r="18" spans="1:4" ht="16.5" thickBot="1">
      <c r="A18" s="72"/>
      <c r="B18" s="72"/>
      <c r="C18" s="62" t="s">
        <v>528</v>
      </c>
      <c r="D18" s="64">
        <f>D22+D30+D35+D44+D26</f>
        <v>1796852</v>
      </c>
    </row>
    <row r="19" spans="1:4" ht="15.75">
      <c r="A19" s="68"/>
      <c r="B19" s="68"/>
      <c r="C19" s="93"/>
      <c r="D19" s="85"/>
    </row>
    <row r="20" spans="1:4" ht="12.75">
      <c r="A20" s="68"/>
      <c r="B20" s="68"/>
      <c r="C20" s="68"/>
      <c r="D20" s="68"/>
    </row>
    <row r="21" spans="1:4" ht="12.75">
      <c r="A21" s="193" t="s">
        <v>84</v>
      </c>
      <c r="B21" s="192"/>
      <c r="C21" s="194" t="s">
        <v>263</v>
      </c>
      <c r="D21" s="68"/>
    </row>
    <row r="22" spans="1:5" ht="12.75">
      <c r="A22" s="83"/>
      <c r="B22" s="68"/>
      <c r="C22" s="194" t="s">
        <v>264</v>
      </c>
      <c r="D22" s="195">
        <f>D23+D24</f>
        <v>104334</v>
      </c>
      <c r="E22" s="92"/>
    </row>
    <row r="23" spans="1:5" ht="12.75">
      <c r="A23" s="83"/>
      <c r="B23" s="68">
        <v>75414</v>
      </c>
      <c r="C23" s="117" t="s">
        <v>47</v>
      </c>
      <c r="D23" s="91">
        <v>23249</v>
      </c>
      <c r="E23" s="92"/>
    </row>
    <row r="24" spans="1:5" ht="12.75">
      <c r="A24" s="83"/>
      <c r="B24" s="206" t="s">
        <v>90</v>
      </c>
      <c r="C24" s="117" t="s">
        <v>292</v>
      </c>
      <c r="D24" s="91">
        <v>81085</v>
      </c>
      <c r="E24" s="92"/>
    </row>
    <row r="25" spans="1:5" ht="12.75">
      <c r="A25" s="83"/>
      <c r="B25" s="73"/>
      <c r="C25" s="117"/>
      <c r="D25" s="91"/>
      <c r="E25" s="92"/>
    </row>
    <row r="26" spans="1:5" ht="12.75">
      <c r="A26" s="237">
        <v>852</v>
      </c>
      <c r="B26" s="193"/>
      <c r="C26" s="194" t="s">
        <v>522</v>
      </c>
      <c r="D26" s="195">
        <f>D27</f>
        <v>42240</v>
      </c>
      <c r="E26" s="92"/>
    </row>
    <row r="27" spans="1:5" ht="12.75">
      <c r="A27" s="83"/>
      <c r="B27" s="73">
        <v>85201</v>
      </c>
      <c r="C27" s="117" t="s">
        <v>683</v>
      </c>
      <c r="D27" s="91">
        <v>42240</v>
      </c>
      <c r="E27" s="92"/>
    </row>
    <row r="28" spans="1:5" ht="12.75">
      <c r="A28" s="83"/>
      <c r="B28" s="73"/>
      <c r="C28" s="117"/>
      <c r="D28" s="91"/>
      <c r="E28" s="92"/>
    </row>
    <row r="29" spans="1:5" ht="12.75">
      <c r="A29" s="83"/>
      <c r="B29" s="68"/>
      <c r="C29" s="116"/>
      <c r="D29" s="91"/>
      <c r="E29" s="92"/>
    </row>
    <row r="30" spans="1:4" ht="12.75">
      <c r="A30" s="193" t="s">
        <v>131</v>
      </c>
      <c r="B30" s="192"/>
      <c r="C30" s="193" t="s">
        <v>132</v>
      </c>
      <c r="D30" s="195">
        <f>D31</f>
        <v>246900</v>
      </c>
    </row>
    <row r="31" spans="1:4" ht="12.75">
      <c r="A31" s="68"/>
      <c r="B31" s="196">
        <v>85407</v>
      </c>
      <c r="C31" s="73" t="s">
        <v>265</v>
      </c>
      <c r="D31" s="82">
        <v>246900</v>
      </c>
    </row>
    <row r="32" spans="1:4" ht="12.75">
      <c r="A32" s="68"/>
      <c r="B32" s="196"/>
      <c r="C32" s="73"/>
      <c r="D32" s="82"/>
    </row>
    <row r="33" spans="1:4" ht="12.75">
      <c r="A33" s="68"/>
      <c r="B33" s="196"/>
      <c r="C33" s="73"/>
      <c r="D33" s="82"/>
    </row>
    <row r="34" spans="1:4" ht="12.75">
      <c r="A34" s="203">
        <v>900</v>
      </c>
      <c r="B34" s="202"/>
      <c r="C34" s="194" t="s">
        <v>137</v>
      </c>
      <c r="D34" s="82"/>
    </row>
    <row r="35" spans="1:4" ht="12.75">
      <c r="A35" s="68"/>
      <c r="B35" s="196"/>
      <c r="C35" s="194" t="s">
        <v>175</v>
      </c>
      <c r="D35" s="195">
        <f>D36</f>
        <v>1303378</v>
      </c>
    </row>
    <row r="36" spans="1:4" ht="12.75">
      <c r="A36" s="68"/>
      <c r="B36" s="196">
        <v>90095</v>
      </c>
      <c r="C36" s="68" t="s">
        <v>26</v>
      </c>
      <c r="D36" s="82">
        <f>D39+D40</f>
        <v>1303378</v>
      </c>
    </row>
    <row r="37" spans="1:4" ht="12.75">
      <c r="A37" s="68"/>
      <c r="B37" s="196"/>
      <c r="C37" s="68" t="s">
        <v>283</v>
      </c>
      <c r="D37" s="82"/>
    </row>
    <row r="38" spans="1:4" ht="12.75">
      <c r="A38" s="68"/>
      <c r="B38" s="68"/>
      <c r="C38" s="73" t="s">
        <v>530</v>
      </c>
      <c r="D38" s="68"/>
    </row>
    <row r="39" spans="1:4" ht="12.75">
      <c r="A39" s="68"/>
      <c r="B39" s="68"/>
      <c r="C39" s="68" t="s">
        <v>531</v>
      </c>
      <c r="D39" s="82">
        <v>703378</v>
      </c>
    </row>
    <row r="40" spans="1:4" ht="12.75">
      <c r="A40" s="68"/>
      <c r="B40" s="68"/>
      <c r="C40" s="73" t="s">
        <v>692</v>
      </c>
      <c r="D40" s="82">
        <v>600000</v>
      </c>
    </row>
    <row r="41" spans="1:4" ht="12.75">
      <c r="A41" s="68"/>
      <c r="B41" s="68"/>
      <c r="C41" s="73"/>
      <c r="D41" s="82"/>
    </row>
    <row r="42" spans="1:4" ht="12.75">
      <c r="A42" s="68"/>
      <c r="B42" s="68"/>
      <c r="C42" s="68"/>
      <c r="D42" s="68"/>
    </row>
    <row r="43" spans="1:4" ht="12.75">
      <c r="A43" s="193" t="s">
        <v>145</v>
      </c>
      <c r="B43" s="192"/>
      <c r="C43" s="193" t="s">
        <v>146</v>
      </c>
      <c r="D43" s="68"/>
    </row>
    <row r="44" spans="1:4" ht="12.75">
      <c r="A44" s="68"/>
      <c r="B44" s="68"/>
      <c r="C44" s="193" t="s">
        <v>147</v>
      </c>
      <c r="D44" s="195">
        <f>D45</f>
        <v>100000</v>
      </c>
    </row>
    <row r="45" spans="1:4" ht="12.75">
      <c r="A45" s="68"/>
      <c r="B45" s="73" t="s">
        <v>152</v>
      </c>
      <c r="C45" s="73" t="s">
        <v>153</v>
      </c>
      <c r="D45" s="82">
        <v>100000</v>
      </c>
    </row>
    <row r="46" spans="1:4" ht="12.75">
      <c r="A46" s="68"/>
      <c r="B46" s="68"/>
      <c r="C46" s="68"/>
      <c r="D46" s="68"/>
    </row>
    <row r="47" spans="1:4" ht="12.75">
      <c r="A47" s="68"/>
      <c r="B47" s="68"/>
      <c r="C47" s="68"/>
      <c r="D47" s="68"/>
    </row>
    <row r="48" spans="1:4" ht="13.5" thickBot="1">
      <c r="A48" s="72"/>
      <c r="B48" s="72"/>
      <c r="C48" s="72"/>
      <c r="D48" s="72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W1">
      <selection activeCell="AE44" sqref="AE44"/>
    </sheetView>
  </sheetViews>
  <sheetFormatPr defaultColWidth="9.00390625" defaultRowHeight="12.75"/>
  <cols>
    <col min="1" max="1" width="45.875" style="0" customWidth="1"/>
    <col min="2" max="2" width="10.875" style="0" customWidth="1"/>
    <col min="3" max="3" width="11.125" style="0" customWidth="1"/>
    <col min="4" max="4" width="11.00390625" style="0" customWidth="1"/>
    <col min="5" max="5" width="13.125" style="0" customWidth="1"/>
    <col min="7" max="7" width="10.625" style="0" customWidth="1"/>
    <col min="8" max="8" width="12.375" style="0" customWidth="1"/>
  </cols>
  <sheetData>
    <row r="1" ht="12.75">
      <c r="F1" t="s">
        <v>684</v>
      </c>
    </row>
    <row r="2" ht="12.75">
      <c r="F2" t="s">
        <v>196</v>
      </c>
    </row>
    <row r="3" spans="1:8" ht="14.25">
      <c r="A3" s="5"/>
      <c r="B3" s="204"/>
      <c r="C3" s="5"/>
      <c r="D3" s="204"/>
      <c r="E3" s="204"/>
      <c r="F3" s="5"/>
      <c r="G3" s="5"/>
      <c r="H3" s="5"/>
    </row>
    <row r="4" s="17" customFormat="1" ht="18">
      <c r="A4" s="17" t="s">
        <v>205</v>
      </c>
    </row>
    <row r="5" spans="1:8" ht="18">
      <c r="A5" s="17" t="s">
        <v>475</v>
      </c>
      <c r="B5" s="17"/>
      <c r="C5" s="17"/>
      <c r="D5" s="17"/>
      <c r="E5" s="17"/>
      <c r="F5" s="17"/>
      <c r="G5" s="17"/>
      <c r="H5" s="17"/>
    </row>
    <row r="6" spans="1:8" ht="18">
      <c r="A6" s="17" t="s">
        <v>527</v>
      </c>
      <c r="B6" s="17"/>
      <c r="C6" s="17"/>
      <c r="D6" s="17"/>
      <c r="E6" s="17"/>
      <c r="F6" s="17"/>
      <c r="G6" s="17"/>
      <c r="H6" s="17"/>
    </row>
    <row r="7" ht="13.5" thickBot="1"/>
    <row r="8" spans="1:8" ht="13.5" thickBot="1">
      <c r="A8" s="13" t="s">
        <v>5</v>
      </c>
      <c r="B8" s="13" t="s">
        <v>206</v>
      </c>
      <c r="C8" s="13"/>
      <c r="D8" s="13"/>
      <c r="E8" s="13" t="s">
        <v>207</v>
      </c>
      <c r="F8" s="71"/>
      <c r="G8" s="70"/>
      <c r="H8" s="13"/>
    </row>
    <row r="9" spans="1:8" ht="12.75">
      <c r="A9" s="68"/>
      <c r="B9" s="13" t="s">
        <v>208</v>
      </c>
      <c r="C9" s="13" t="s">
        <v>210</v>
      </c>
      <c r="D9" s="13" t="s">
        <v>212</v>
      </c>
      <c r="E9" s="13" t="s">
        <v>208</v>
      </c>
      <c r="F9" s="13" t="s">
        <v>214</v>
      </c>
      <c r="G9" s="13" t="s">
        <v>215</v>
      </c>
      <c r="H9" s="68" t="s">
        <v>217</v>
      </c>
    </row>
    <row r="10" spans="1:8" ht="13.5" thickBot="1">
      <c r="A10" s="68"/>
      <c r="B10" s="68" t="s">
        <v>209</v>
      </c>
      <c r="C10" s="68" t="s">
        <v>211</v>
      </c>
      <c r="D10" s="68" t="s">
        <v>204</v>
      </c>
      <c r="E10" s="68" t="s">
        <v>213</v>
      </c>
      <c r="F10" s="68" t="s">
        <v>211</v>
      </c>
      <c r="G10" s="68" t="s">
        <v>216</v>
      </c>
      <c r="H10" s="68" t="s">
        <v>218</v>
      </c>
    </row>
    <row r="11" spans="1:8" ht="13.5" thickBot="1">
      <c r="A11" s="69" t="s">
        <v>219</v>
      </c>
      <c r="B11" s="69" t="s">
        <v>220</v>
      </c>
      <c r="C11" s="69" t="s">
        <v>221</v>
      </c>
      <c r="D11" s="69" t="s">
        <v>222</v>
      </c>
      <c r="E11" s="69" t="s">
        <v>223</v>
      </c>
      <c r="F11" s="69" t="s">
        <v>224</v>
      </c>
      <c r="G11" s="69" t="s">
        <v>225</v>
      </c>
      <c r="H11" s="69" t="s">
        <v>226</v>
      </c>
    </row>
    <row r="12" spans="1:8" ht="12.75">
      <c r="A12" s="13"/>
      <c r="B12" s="13"/>
      <c r="C12" s="86"/>
      <c r="D12" s="13"/>
      <c r="E12" s="13"/>
      <c r="F12" s="86"/>
      <c r="G12" s="13"/>
      <c r="H12" s="13"/>
    </row>
    <row r="13" spans="1:8" ht="12.75">
      <c r="A13" s="68"/>
      <c r="B13" s="68"/>
      <c r="C13" s="88"/>
      <c r="D13" s="68"/>
      <c r="E13" s="68"/>
      <c r="F13" s="88"/>
      <c r="G13" s="68"/>
      <c r="H13" s="68"/>
    </row>
    <row r="14" spans="1:8" ht="14.25">
      <c r="A14" s="74" t="s">
        <v>239</v>
      </c>
      <c r="B14" s="78">
        <v>1438</v>
      </c>
      <c r="C14" s="205">
        <v>2.8</v>
      </c>
      <c r="D14" s="78">
        <v>14000</v>
      </c>
      <c r="E14" s="75">
        <v>80</v>
      </c>
      <c r="F14" s="87">
        <v>1.6</v>
      </c>
      <c r="G14" s="77">
        <v>8000</v>
      </c>
      <c r="H14" s="77">
        <v>22000</v>
      </c>
    </row>
    <row r="15" spans="1:8" ht="14.25">
      <c r="A15" s="76" t="s">
        <v>524</v>
      </c>
      <c r="B15" s="77">
        <v>2760</v>
      </c>
      <c r="C15" s="87">
        <v>5.4</v>
      </c>
      <c r="D15" s="77">
        <v>27000</v>
      </c>
      <c r="E15" s="76">
        <v>608</v>
      </c>
      <c r="F15" s="87">
        <v>12.3</v>
      </c>
      <c r="G15" s="77">
        <v>61500</v>
      </c>
      <c r="H15" s="77">
        <v>88500</v>
      </c>
    </row>
    <row r="16" spans="1:8" ht="14.25">
      <c r="A16" s="76" t="s">
        <v>525</v>
      </c>
      <c r="B16" s="77">
        <v>2408</v>
      </c>
      <c r="C16" s="87">
        <v>4.6</v>
      </c>
      <c r="D16" s="77">
        <v>23000</v>
      </c>
      <c r="E16" s="76">
        <v>726</v>
      </c>
      <c r="F16" s="87">
        <v>14.6</v>
      </c>
      <c r="G16" s="77">
        <v>73000</v>
      </c>
      <c r="H16" s="77">
        <v>96000</v>
      </c>
    </row>
    <row r="17" spans="1:8" ht="14.25">
      <c r="A17" s="74" t="s">
        <v>240</v>
      </c>
      <c r="B17" s="77">
        <v>14002</v>
      </c>
      <c r="C17" s="87">
        <v>27</v>
      </c>
      <c r="D17" s="77">
        <v>135000</v>
      </c>
      <c r="E17" s="76">
        <v>120</v>
      </c>
      <c r="F17" s="87">
        <v>2.4</v>
      </c>
      <c r="G17" s="77">
        <v>12000</v>
      </c>
      <c r="H17" s="77">
        <v>147000</v>
      </c>
    </row>
    <row r="18" spans="1:8" ht="14.25">
      <c r="A18" s="74" t="s">
        <v>241</v>
      </c>
      <c r="B18" s="77">
        <v>11109</v>
      </c>
      <c r="C18" s="87">
        <v>21.4</v>
      </c>
      <c r="D18" s="77">
        <v>107000</v>
      </c>
      <c r="E18" s="76">
        <v>128</v>
      </c>
      <c r="F18" s="87">
        <v>2.6</v>
      </c>
      <c r="G18" s="77">
        <v>13000</v>
      </c>
      <c r="H18" s="77">
        <v>120000</v>
      </c>
    </row>
    <row r="19" spans="1:8" ht="14.25">
      <c r="A19" s="68" t="s">
        <v>526</v>
      </c>
      <c r="B19" s="77">
        <v>5274</v>
      </c>
      <c r="C19" s="87">
        <v>10.2</v>
      </c>
      <c r="D19" s="77">
        <v>51000</v>
      </c>
      <c r="E19" s="77">
        <v>1038</v>
      </c>
      <c r="F19" s="87">
        <v>20.9</v>
      </c>
      <c r="G19" s="77">
        <v>104500</v>
      </c>
      <c r="H19" s="77">
        <v>155500</v>
      </c>
    </row>
    <row r="20" spans="1:8" ht="14.25">
      <c r="A20" s="74" t="s">
        <v>245</v>
      </c>
      <c r="B20" s="77">
        <v>5926</v>
      </c>
      <c r="C20" s="87">
        <v>11.4</v>
      </c>
      <c r="D20" s="77">
        <v>57000</v>
      </c>
      <c r="E20" s="76">
        <v>769</v>
      </c>
      <c r="F20" s="87">
        <f>E20/E26*100</f>
        <v>15.497783151954858</v>
      </c>
      <c r="G20" s="77">
        <v>77500</v>
      </c>
      <c r="H20" s="77">
        <v>134500</v>
      </c>
    </row>
    <row r="21" spans="1:8" ht="14.25">
      <c r="A21" s="73" t="s">
        <v>242</v>
      </c>
      <c r="B21" s="77">
        <v>6734</v>
      </c>
      <c r="C21" s="87">
        <v>13</v>
      </c>
      <c r="D21" s="77">
        <v>65000</v>
      </c>
      <c r="E21" s="77">
        <v>1015</v>
      </c>
      <c r="F21" s="87">
        <v>20.5</v>
      </c>
      <c r="G21" s="77">
        <v>102500</v>
      </c>
      <c r="H21" s="77">
        <v>167500</v>
      </c>
    </row>
    <row r="22" spans="1:8" ht="14.25">
      <c r="A22" s="73" t="s">
        <v>243</v>
      </c>
      <c r="B22" s="77">
        <v>2184</v>
      </c>
      <c r="C22" s="87">
        <v>4.2</v>
      </c>
      <c r="D22" s="77">
        <v>21000</v>
      </c>
      <c r="E22" s="76">
        <v>478</v>
      </c>
      <c r="F22" s="87">
        <v>9.6</v>
      </c>
      <c r="G22" s="77">
        <v>48000</v>
      </c>
      <c r="H22" s="77">
        <v>69000</v>
      </c>
    </row>
    <row r="23" spans="1:8" ht="12.75">
      <c r="A23" s="68"/>
      <c r="B23" s="68"/>
      <c r="C23" s="88"/>
      <c r="D23" s="68"/>
      <c r="E23" s="68"/>
      <c r="F23" s="88"/>
      <c r="G23" s="68"/>
      <c r="H23" s="68"/>
    </row>
    <row r="24" spans="1:8" ht="12.75">
      <c r="A24" s="68"/>
      <c r="B24" s="68"/>
      <c r="C24" s="68"/>
      <c r="D24" s="68"/>
      <c r="E24" s="68"/>
      <c r="F24" s="88"/>
      <c r="G24" s="68"/>
      <c r="H24" s="68"/>
    </row>
    <row r="25" spans="1:8" ht="12.75">
      <c r="A25" s="68"/>
      <c r="B25" s="68"/>
      <c r="C25" s="68"/>
      <c r="D25" s="68"/>
      <c r="E25" s="68"/>
      <c r="F25" s="68"/>
      <c r="G25" s="68"/>
      <c r="H25" s="68"/>
    </row>
    <row r="26" spans="1:8" ht="15">
      <c r="A26" s="79" t="s">
        <v>244</v>
      </c>
      <c r="B26" s="80">
        <f>B14+B15+B16+B17+B18+B19+B20+B21+B22</f>
        <v>51835</v>
      </c>
      <c r="C26" s="88"/>
      <c r="D26" s="80">
        <f>D14+D15+D16+D17+D18+D19+D20+D21+D22</f>
        <v>500000</v>
      </c>
      <c r="E26" s="80">
        <f>E14+E15+E16+E17+E18+E19+E20+E21+E22</f>
        <v>4962</v>
      </c>
      <c r="F26" s="68"/>
      <c r="G26" s="80">
        <f>G14+G15+G16+G17+G18+G19+G20+G21+G22</f>
        <v>500000</v>
      </c>
      <c r="H26" s="80">
        <f>H14+H15+H16+H17+H18+H19+H20+H21+H22</f>
        <v>1000000</v>
      </c>
    </row>
    <row r="27" spans="1:8" ht="12.75">
      <c r="A27" s="68"/>
      <c r="B27" s="68"/>
      <c r="C27" s="68"/>
      <c r="D27" s="68"/>
      <c r="E27" s="68"/>
      <c r="F27" s="68"/>
      <c r="G27" s="68"/>
      <c r="H27" s="68"/>
    </row>
    <row r="28" spans="1:8" ht="12.75">
      <c r="A28" s="68"/>
      <c r="B28" s="68"/>
      <c r="C28" s="68"/>
      <c r="D28" s="68"/>
      <c r="E28" s="68"/>
      <c r="F28" s="68"/>
      <c r="G28" s="68"/>
      <c r="H28" s="68"/>
    </row>
    <row r="29" spans="1:8" ht="12.75">
      <c r="A29" s="68"/>
      <c r="B29" s="68"/>
      <c r="C29" s="68"/>
      <c r="D29" s="68"/>
      <c r="E29" s="68"/>
      <c r="F29" s="68"/>
      <c r="G29" s="68"/>
      <c r="H29" s="68"/>
    </row>
    <row r="30" spans="1:8" ht="12.75">
      <c r="A30" s="68"/>
      <c r="B30" s="68"/>
      <c r="C30" s="68"/>
      <c r="D30" s="68"/>
      <c r="E30" s="68"/>
      <c r="F30" s="68"/>
      <c r="G30" s="68"/>
      <c r="H30" s="68"/>
    </row>
    <row r="31" spans="1:8" ht="12.75">
      <c r="A31" s="68"/>
      <c r="B31" s="68"/>
      <c r="C31" s="68"/>
      <c r="D31" s="68"/>
      <c r="E31" s="68"/>
      <c r="F31" s="68"/>
      <c r="G31" s="68"/>
      <c r="H31" s="68"/>
    </row>
    <row r="32" spans="1:8" ht="15" thickBot="1">
      <c r="A32" s="72"/>
      <c r="B32" s="89"/>
      <c r="C32" s="72"/>
      <c r="D32" s="89"/>
      <c r="E32" s="89"/>
      <c r="F32" s="72"/>
      <c r="G32" s="72"/>
      <c r="H32" s="72"/>
    </row>
  </sheetData>
  <printOptions/>
  <pageMargins left="0.75" right="0.75" top="1" bottom="1" header="0.5" footer="0.5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7"/>
  <sheetViews>
    <sheetView tabSelected="1" workbookViewId="0" topLeftCell="A1">
      <selection activeCell="F37" sqref="F37"/>
    </sheetView>
  </sheetViews>
  <sheetFormatPr defaultColWidth="9.00390625" defaultRowHeight="12.75"/>
  <cols>
    <col min="1" max="1" width="7.00390625" style="0" customWidth="1"/>
    <col min="3" max="3" width="36.375" style="0" customWidth="1"/>
    <col min="4" max="4" width="14.75390625" style="0" customWidth="1"/>
    <col min="5" max="5" width="13.00390625" style="0" customWidth="1"/>
  </cols>
  <sheetData>
    <row r="2" ht="12.75">
      <c r="A2" t="s">
        <v>685</v>
      </c>
    </row>
    <row r="3" ht="12.75">
      <c r="A3" t="s">
        <v>266</v>
      </c>
    </row>
    <row r="6" s="17" customFormat="1" ht="18">
      <c r="A6" s="17" t="s">
        <v>421</v>
      </c>
    </row>
    <row r="7" s="17" customFormat="1" ht="18">
      <c r="A7" s="17" t="s">
        <v>494</v>
      </c>
    </row>
    <row r="8" s="17" customFormat="1" ht="18"/>
    <row r="9" s="17" customFormat="1" ht="18.75" thickBot="1"/>
    <row r="10" spans="1:5" ht="14.25">
      <c r="A10" s="163" t="s">
        <v>4</v>
      </c>
      <c r="B10" s="163" t="s">
        <v>24</v>
      </c>
      <c r="C10" s="163" t="s">
        <v>267</v>
      </c>
      <c r="D10" s="169" t="s">
        <v>268</v>
      </c>
      <c r="E10" s="169" t="s">
        <v>269</v>
      </c>
    </row>
    <row r="11" spans="1:5" ht="15" thickBot="1">
      <c r="A11" s="164"/>
      <c r="B11" s="164"/>
      <c r="C11" s="164"/>
      <c r="D11" s="164"/>
      <c r="E11" s="164"/>
    </row>
    <row r="12" spans="1:5" ht="14.25">
      <c r="A12" s="76"/>
      <c r="B12" s="76"/>
      <c r="C12" s="76"/>
      <c r="D12" s="76"/>
      <c r="E12" s="76"/>
    </row>
    <row r="13" spans="1:5" ht="14.25">
      <c r="A13" s="76"/>
      <c r="B13" s="76"/>
      <c r="C13" s="76"/>
      <c r="D13" s="76"/>
      <c r="E13" s="76"/>
    </row>
    <row r="14" spans="1:5" ht="14.25">
      <c r="A14" s="76"/>
      <c r="B14" s="76"/>
      <c r="C14" s="76"/>
      <c r="D14" s="76"/>
      <c r="E14" s="76"/>
    </row>
    <row r="15" spans="1:5" ht="16.5" thickBot="1">
      <c r="A15" s="76"/>
      <c r="B15" s="76"/>
      <c r="C15" s="63" t="s">
        <v>262</v>
      </c>
      <c r="D15" s="64">
        <f>D19+D23+D28+D37+D41</f>
        <v>672217</v>
      </c>
      <c r="E15" s="64">
        <f>E19+E23+E28+E37+E41</f>
        <v>557895</v>
      </c>
    </row>
    <row r="16" spans="1:5" ht="14.25">
      <c r="A16" s="76"/>
      <c r="B16" s="76"/>
      <c r="C16" s="76"/>
      <c r="D16" s="76"/>
      <c r="E16" s="76"/>
    </row>
    <row r="17" spans="1:5" ht="14.25">
      <c r="A17" s="76"/>
      <c r="B17" s="76"/>
      <c r="C17" s="76"/>
      <c r="D17" s="76"/>
      <c r="E17" s="76"/>
    </row>
    <row r="18" spans="1:5" ht="14.25">
      <c r="A18" s="76"/>
      <c r="B18" s="76"/>
      <c r="C18" s="76"/>
      <c r="D18" s="76"/>
      <c r="E18" s="76"/>
    </row>
    <row r="19" spans="1:5" ht="15.75" thickBot="1">
      <c r="A19" s="170" t="s">
        <v>54</v>
      </c>
      <c r="B19" s="164"/>
      <c r="C19" s="170" t="s">
        <v>55</v>
      </c>
      <c r="D19" s="171">
        <f>D21</f>
        <v>460000</v>
      </c>
      <c r="E19" s="171">
        <f>E21</f>
        <v>348500</v>
      </c>
    </row>
    <row r="20" spans="1:5" ht="14.25">
      <c r="A20" s="76"/>
      <c r="B20" s="76"/>
      <c r="C20" s="76"/>
      <c r="D20" s="76"/>
      <c r="E20" s="76"/>
    </row>
    <row r="21" spans="1:5" ht="14.25">
      <c r="A21" s="76"/>
      <c r="B21" s="172" t="s">
        <v>56</v>
      </c>
      <c r="C21" s="172" t="s">
        <v>30</v>
      </c>
      <c r="D21" s="173">
        <v>460000</v>
      </c>
      <c r="E21" s="174">
        <v>348500</v>
      </c>
    </row>
    <row r="22" spans="1:5" ht="14.25">
      <c r="A22" s="76"/>
      <c r="B22" s="76"/>
      <c r="C22" s="76"/>
      <c r="D22" s="76"/>
      <c r="E22" s="76"/>
    </row>
    <row r="23" spans="1:5" ht="15.75" thickBot="1">
      <c r="A23" s="240">
        <v>801</v>
      </c>
      <c r="B23" s="175"/>
      <c r="C23" s="175" t="s">
        <v>37</v>
      </c>
      <c r="D23" s="171">
        <f>D24+D25+D26</f>
        <v>205292</v>
      </c>
      <c r="E23" s="171">
        <f>E24+E25+E26</f>
        <v>202470</v>
      </c>
    </row>
    <row r="24" spans="1:5" ht="14.25">
      <c r="A24" s="76"/>
      <c r="B24" s="239">
        <v>80101</v>
      </c>
      <c r="C24" s="76" t="s">
        <v>38</v>
      </c>
      <c r="D24" s="77">
        <v>188120</v>
      </c>
      <c r="E24" s="77">
        <v>185620</v>
      </c>
    </row>
    <row r="25" spans="1:5" ht="14.25">
      <c r="A25" s="76"/>
      <c r="B25" s="239">
        <v>80110</v>
      </c>
      <c r="C25" s="76" t="s">
        <v>448</v>
      </c>
      <c r="D25" s="77">
        <v>17022</v>
      </c>
      <c r="E25" s="77">
        <v>16700</v>
      </c>
    </row>
    <row r="26" spans="1:5" ht="14.25">
      <c r="A26" s="76"/>
      <c r="B26" s="239">
        <v>80114</v>
      </c>
      <c r="C26" s="76" t="s">
        <v>686</v>
      </c>
      <c r="D26" s="77">
        <v>150</v>
      </c>
      <c r="E26" s="77">
        <v>150</v>
      </c>
    </row>
    <row r="27" spans="1:5" ht="14.25">
      <c r="A27" s="76"/>
      <c r="B27" s="76"/>
      <c r="C27" s="76"/>
      <c r="D27" s="76"/>
      <c r="E27" s="76"/>
    </row>
    <row r="28" spans="1:5" ht="15.75" thickBot="1">
      <c r="A28" s="170" t="s">
        <v>570</v>
      </c>
      <c r="B28" s="164"/>
      <c r="C28" s="175" t="s">
        <v>522</v>
      </c>
      <c r="D28" s="171">
        <f>D31+D33</f>
        <v>1723</v>
      </c>
      <c r="E28" s="171">
        <f>E31+E33</f>
        <v>1723</v>
      </c>
    </row>
    <row r="29" spans="1:5" ht="15">
      <c r="A29" s="165"/>
      <c r="B29" s="76"/>
      <c r="C29" s="166"/>
      <c r="D29" s="80"/>
      <c r="E29" s="80"/>
    </row>
    <row r="30" spans="1:5" ht="14.25">
      <c r="A30" s="76"/>
      <c r="B30" s="74" t="s">
        <v>630</v>
      </c>
      <c r="C30" s="76" t="s">
        <v>345</v>
      </c>
      <c r="D30" s="76"/>
      <c r="E30" s="76"/>
    </row>
    <row r="31" spans="1:5" ht="14.25">
      <c r="A31" s="76"/>
      <c r="B31" s="76"/>
      <c r="C31" s="76" t="s">
        <v>346</v>
      </c>
      <c r="D31" s="77">
        <v>1385</v>
      </c>
      <c r="E31" s="77">
        <v>1385</v>
      </c>
    </row>
    <row r="32" spans="1:5" ht="15">
      <c r="A32" s="165"/>
      <c r="B32" s="76"/>
      <c r="C32" s="76" t="s">
        <v>687</v>
      </c>
      <c r="D32" s="76"/>
      <c r="E32" s="76"/>
    </row>
    <row r="33" spans="1:5" ht="15">
      <c r="A33" s="165"/>
      <c r="B33" s="239">
        <v>85201</v>
      </c>
      <c r="C33" s="76" t="s">
        <v>683</v>
      </c>
      <c r="D33" s="77">
        <v>338</v>
      </c>
      <c r="E33" s="77">
        <v>338</v>
      </c>
    </row>
    <row r="34" spans="1:5" ht="15">
      <c r="A34" s="165"/>
      <c r="B34" s="76"/>
      <c r="C34" s="76" t="s">
        <v>688</v>
      </c>
      <c r="D34" s="76"/>
      <c r="E34" s="76"/>
    </row>
    <row r="35" spans="1:5" ht="15">
      <c r="A35" s="167"/>
      <c r="B35" s="76"/>
      <c r="C35" s="76"/>
      <c r="D35" s="76"/>
      <c r="E35" s="76"/>
    </row>
    <row r="36" spans="1:5" ht="15.75" thickBot="1">
      <c r="A36" s="241">
        <v>854</v>
      </c>
      <c r="B36" s="175"/>
      <c r="C36" s="175" t="s">
        <v>690</v>
      </c>
      <c r="D36" s="238"/>
      <c r="E36" s="238"/>
    </row>
    <row r="37" spans="1:5" ht="15.75" thickBot="1">
      <c r="A37" s="165"/>
      <c r="B37" s="76"/>
      <c r="C37" s="242" t="s">
        <v>689</v>
      </c>
      <c r="D37" s="175">
        <f>D38</f>
        <v>102</v>
      </c>
      <c r="E37" s="175">
        <f>E38</f>
        <v>102</v>
      </c>
    </row>
    <row r="38" spans="1:5" ht="15">
      <c r="A38" s="165"/>
      <c r="B38" s="76">
        <v>85407</v>
      </c>
      <c r="C38" s="76" t="s">
        <v>265</v>
      </c>
      <c r="D38" s="76">
        <v>102</v>
      </c>
      <c r="E38" s="76">
        <v>102</v>
      </c>
    </row>
    <row r="39" spans="1:5" ht="15">
      <c r="A39" s="165"/>
      <c r="B39" s="76"/>
      <c r="C39" s="238"/>
      <c r="D39" s="76"/>
      <c r="E39" s="76"/>
    </row>
    <row r="40" spans="1:5" ht="15">
      <c r="A40" s="76"/>
      <c r="B40" s="76"/>
      <c r="C40" s="165"/>
      <c r="D40" s="76"/>
      <c r="E40" s="76"/>
    </row>
    <row r="41" spans="1:5" ht="15.75" thickBot="1">
      <c r="A41" s="170" t="s">
        <v>157</v>
      </c>
      <c r="B41" s="177"/>
      <c r="C41" s="175" t="s">
        <v>158</v>
      </c>
      <c r="D41" s="171">
        <f>D43</f>
        <v>5100</v>
      </c>
      <c r="E41" s="171">
        <f>E43</f>
        <v>5100</v>
      </c>
    </row>
    <row r="42" spans="1:5" s="5" customFormat="1" ht="15">
      <c r="A42" s="76"/>
      <c r="B42" s="76"/>
      <c r="C42" s="167"/>
      <c r="D42" s="168"/>
      <c r="E42" s="168"/>
    </row>
    <row r="43" spans="1:5" ht="14.25">
      <c r="A43" s="76"/>
      <c r="B43" s="172" t="s">
        <v>159</v>
      </c>
      <c r="C43" s="176" t="s">
        <v>160</v>
      </c>
      <c r="D43" s="174">
        <v>5100</v>
      </c>
      <c r="E43" s="174">
        <v>5100</v>
      </c>
    </row>
    <row r="44" spans="1:5" ht="14.25">
      <c r="A44" s="76"/>
      <c r="B44" s="76"/>
      <c r="C44" s="76"/>
      <c r="D44" s="76"/>
      <c r="E44" s="76"/>
    </row>
    <row r="45" spans="1:5" ht="14.25">
      <c r="A45" s="76"/>
      <c r="B45" s="76"/>
      <c r="C45" s="76"/>
      <c r="D45" s="76"/>
      <c r="E45" s="76"/>
    </row>
    <row r="46" spans="1:5" ht="14.25">
      <c r="A46" s="76"/>
      <c r="B46" s="76"/>
      <c r="C46" s="76"/>
      <c r="D46" s="76"/>
      <c r="E46" s="76"/>
    </row>
    <row r="47" spans="1:5" ht="15" thickBot="1">
      <c r="A47" s="164"/>
      <c r="B47" s="164"/>
      <c r="C47" s="164"/>
      <c r="D47" s="164"/>
      <c r="E47" s="164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Wodzisław Śląski</dc:creator>
  <cp:keywords/>
  <dc:description/>
  <cp:lastModifiedBy>Urząd Miasta Wodzisław Śląski</cp:lastModifiedBy>
  <cp:lastPrinted>2004-02-02T09:20:36Z</cp:lastPrinted>
  <dcterms:created xsi:type="dcterms:W3CDTF">2000-05-24T09:27:04Z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