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1000" activeTab="0"/>
  </bookViews>
  <sheets>
    <sheet name="Załącznik 1-dochody do rozdz." sheetId="1" r:id="rId1"/>
    <sheet name="Arkusz1" sheetId="2" r:id="rId2"/>
    <sheet name="Arkusz2" sheetId="3" r:id="rId3"/>
    <sheet name="Arkusz4" sheetId="4" r:id="rId4"/>
    <sheet name="Arkusz3" sheetId="5" r:id="rId5"/>
  </sheets>
  <definedNames>
    <definedName name="_xlnm.Print_Area" localSheetId="0">'Załącznik 1-dochody do rozdz.'!$A$1:$F$175</definedName>
  </definedNames>
  <calcPr fullCalcOnLoad="1"/>
</workbook>
</file>

<file path=xl/sharedStrings.xml><?xml version="1.0" encoding="utf-8"?>
<sst xmlns="http://schemas.openxmlformats.org/spreadsheetml/2006/main" count="149" uniqueCount="117">
  <si>
    <t>Żłobki</t>
  </si>
  <si>
    <t>Dodatki mieszkaniowe</t>
  </si>
  <si>
    <t>i wychowawcze</t>
  </si>
  <si>
    <t>Ośrodki pomocy społecznej</t>
  </si>
  <si>
    <t>usługi opiekuńcze</t>
  </si>
  <si>
    <t>państwowej, kontroli i ochrony</t>
  </si>
  <si>
    <t>prawa oraz sądownictwa</t>
  </si>
  <si>
    <t>Biblioteki</t>
  </si>
  <si>
    <t>z pomocy społecznej</t>
  </si>
  <si>
    <t>niektóre świadczenia</t>
  </si>
  <si>
    <t>Różne rozliczenia finansowe</t>
  </si>
  <si>
    <t>01095</t>
  </si>
  <si>
    <t xml:space="preserve">                                                                                                     do informacji</t>
  </si>
  <si>
    <t>w zł.</t>
  </si>
  <si>
    <t>Wykonanie</t>
  </si>
  <si>
    <t xml:space="preserve">     %</t>
  </si>
  <si>
    <t>po zmianach</t>
  </si>
  <si>
    <t>za I półrocze</t>
  </si>
  <si>
    <t xml:space="preserve">  Wykon.</t>
  </si>
  <si>
    <t>Rolnictwo o łowiectwo</t>
  </si>
  <si>
    <t>Leśnictwo</t>
  </si>
  <si>
    <t>Transport i łączność</t>
  </si>
  <si>
    <t>Gospodarka mieszkaniowa</t>
  </si>
  <si>
    <t>Gospodarka gruntami i nieruch.</t>
  </si>
  <si>
    <t>Działalność usługowa</t>
  </si>
  <si>
    <t>Administracja publiczna</t>
  </si>
  <si>
    <t>Bezpieczeństwo publiczne</t>
  </si>
  <si>
    <t>i ochrona przeciwpożarowa</t>
  </si>
  <si>
    <t>Różne rozliczenia</t>
  </si>
  <si>
    <t>Opieka społeczna</t>
  </si>
  <si>
    <t>Zasiłki i pomoc w naturze oraz</t>
  </si>
  <si>
    <t>Zasiłki rodzinne, pielęgnacyjne</t>
  </si>
  <si>
    <t>Przedszkola</t>
  </si>
  <si>
    <t>Placówki wychowania pozaszkol.</t>
  </si>
  <si>
    <t>środowiska</t>
  </si>
  <si>
    <t>Gospodarka odpadami</t>
  </si>
  <si>
    <t>Oświetlenie ulic, placów i dróg</t>
  </si>
  <si>
    <t>Kultura i ochrona dziedzictwa</t>
  </si>
  <si>
    <t>narodowego</t>
  </si>
  <si>
    <t>Kultura fizyczna i sport</t>
  </si>
  <si>
    <t>na 2003 rok</t>
  </si>
  <si>
    <t>2003 roku</t>
  </si>
  <si>
    <t>Urzędy gmin (miast i miast na</t>
  </si>
  <si>
    <t>Cmentarze</t>
  </si>
  <si>
    <t>Kolonie i obozy oraz inne formy</t>
  </si>
  <si>
    <t xml:space="preserve">           ZA I PÓŁROCZE 2003 ROKU W ZAKRESIE ZADAŃ WŁASNYCH</t>
  </si>
  <si>
    <t>Referenda ogólnokrajowe i konsty.</t>
  </si>
  <si>
    <t>Wyszczególnienie</t>
  </si>
  <si>
    <t>010</t>
  </si>
  <si>
    <t>Dz.</t>
  </si>
  <si>
    <t>Rozdz.</t>
  </si>
  <si>
    <t>Plan roczny</t>
  </si>
  <si>
    <t>020</t>
  </si>
  <si>
    <t>02095</t>
  </si>
  <si>
    <t>Pozostała działalność</t>
  </si>
  <si>
    <t>Drogi publiczne gminne</t>
  </si>
  <si>
    <t>01030</t>
  </si>
  <si>
    <t>Izby rolnicze</t>
  </si>
  <si>
    <t>Jednostki organizacji i nadzoru</t>
  </si>
  <si>
    <t>inwestycyjnego</t>
  </si>
  <si>
    <t>Urzędy wojewódzkie</t>
  </si>
  <si>
    <t>prawach powiatu)</t>
  </si>
  <si>
    <t xml:space="preserve">                                                                                                    Załącznik Nr 1</t>
  </si>
  <si>
    <r>
      <t xml:space="preserve">                                             </t>
    </r>
    <r>
      <rPr>
        <b/>
        <sz val="12"/>
        <rFont val="Arial CE"/>
        <family val="2"/>
      </rPr>
      <t>Z E S T A W I E N I E</t>
    </r>
  </si>
  <si>
    <t xml:space="preserve">           WYKONANIA DOCHODÓW BUDŻETU MIASTA WODZISŁAWIA ŚL.</t>
  </si>
  <si>
    <r>
      <t xml:space="preserve">            </t>
    </r>
    <r>
      <rPr>
        <b/>
        <sz val="12"/>
        <rFont val="Arial CE"/>
        <family val="2"/>
      </rPr>
      <t>I ZLECONYCH</t>
    </r>
  </si>
  <si>
    <t xml:space="preserve">            OGÓŁEM DOCHODY</t>
  </si>
  <si>
    <t>`</t>
  </si>
  <si>
    <t>Urzędy nacz. organów władzy</t>
  </si>
  <si>
    <t>państwowej, kontroli i ochr.prawa</t>
  </si>
  <si>
    <t>Doch. od osób prawnych, od</t>
  </si>
  <si>
    <t>osób fizycznych i od innych</t>
  </si>
  <si>
    <t>jednostek nie posiadających</t>
  </si>
  <si>
    <t>osobowości prawnej</t>
  </si>
  <si>
    <t>Wpływy z podatku dochodowego</t>
  </si>
  <si>
    <t>od osób fizycznych</t>
  </si>
  <si>
    <t xml:space="preserve">                            - 2 -</t>
  </si>
  <si>
    <t>Wpływy z podatku rolnego, podat.</t>
  </si>
  <si>
    <t>leśnego, podatku od czynnności</t>
  </si>
  <si>
    <t>cywilnoprawnych oraz podatków</t>
  </si>
  <si>
    <t>i opłat lokalnych od osób praw.</t>
  </si>
  <si>
    <t>i innych jednostek organizacyjn.</t>
  </si>
  <si>
    <t>leśnego, podatku od spadków</t>
  </si>
  <si>
    <t>i darowizn, podatku od czynności</t>
  </si>
  <si>
    <t>i opłat lokalnych od osób fiz.</t>
  </si>
  <si>
    <t>Wpływy z innych opłat stanowiący.</t>
  </si>
  <si>
    <t>dochody jednostek samorządu</t>
  </si>
  <si>
    <t>terytorialnego na podstawie ustaw</t>
  </si>
  <si>
    <t>Wpływy z różnych rozliczeń</t>
  </si>
  <si>
    <t>Udziały gmin w podatkach stanwi.</t>
  </si>
  <si>
    <t>dochoód budżetu państwa</t>
  </si>
  <si>
    <t xml:space="preserve">Część oświatowa subwencji </t>
  </si>
  <si>
    <t>ogólnej dla jednostek samorządu</t>
  </si>
  <si>
    <t>terytorialnego</t>
  </si>
  <si>
    <t>Część podstawowa subwencji</t>
  </si>
  <si>
    <t>ogólnej dla gmin</t>
  </si>
  <si>
    <t>Część rekompensująca subwencji</t>
  </si>
  <si>
    <t>Wpływy do wyjaśnienia</t>
  </si>
  <si>
    <t>Oswiata i wychowanie</t>
  </si>
  <si>
    <t>Zespoły ekonomiczno -administr.</t>
  </si>
  <si>
    <t>szkół</t>
  </si>
  <si>
    <t>Placówki opiekuńczo-wychowaw.</t>
  </si>
  <si>
    <t>Składki na ubezpieczenia</t>
  </si>
  <si>
    <t>zdrowotne opłacane za os.pobier.</t>
  </si>
  <si>
    <t xml:space="preserve">                       - 3 -</t>
  </si>
  <si>
    <t xml:space="preserve">      %</t>
  </si>
  <si>
    <t xml:space="preserve">   Wyk.</t>
  </si>
  <si>
    <t>składki na ubezpieczenia społecz.</t>
  </si>
  <si>
    <t>Usługi opiekuńcze i specjalist.</t>
  </si>
  <si>
    <t>Edukacyjna opieka wychow.</t>
  </si>
  <si>
    <t>wypoczynku dzieci i młodz.szkoln.</t>
  </si>
  <si>
    <t>Gospodarka kom. i ochrona</t>
  </si>
  <si>
    <t>Instytucje kultury fizycznej i sport</t>
  </si>
  <si>
    <t>Obrona cywilna</t>
  </si>
  <si>
    <t>Straż Miejska</t>
  </si>
  <si>
    <t>Szkoły podstawowe</t>
  </si>
  <si>
    <t>Gimnazja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</si>
</sst>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_ ;\-#,##0\ "/>
    <numFmt numFmtId="167" formatCode="#,##0\ _z_ł"/>
    <numFmt numFmtId="168" formatCode="#,##0.0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 quotePrefix="1">
      <alignment horizontal="right"/>
    </xf>
    <xf numFmtId="3" fontId="1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/>
    </xf>
    <xf numFmtId="0" fontId="3" fillId="0" borderId="3" xfId="0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4" xfId="0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2" xfId="0" applyFont="1" applyBorder="1" applyAlignment="1" quotePrefix="1">
      <alignment horizontal="right"/>
    </xf>
    <xf numFmtId="0" fontId="1" fillId="0" borderId="2" xfId="0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25390625" style="15" customWidth="1"/>
    <col min="2" max="2" width="10.25390625" style="15" customWidth="1"/>
    <col min="3" max="3" width="35.00390625" style="15" customWidth="1"/>
    <col min="4" max="4" width="15.25390625" style="15" customWidth="1"/>
    <col min="5" max="5" width="17.25390625" style="15" customWidth="1"/>
    <col min="6" max="6" width="12.75390625" style="15" bestFit="1" customWidth="1"/>
    <col min="7" max="9" width="9.125" style="15" customWidth="1"/>
  </cols>
  <sheetData>
    <row r="1" ht="15">
      <c r="A1" s="15" t="s">
        <v>62</v>
      </c>
    </row>
    <row r="2" ht="15">
      <c r="A2" s="15" t="s">
        <v>12</v>
      </c>
    </row>
    <row r="3" ht="15.75">
      <c r="A3" s="15" t="s">
        <v>63</v>
      </c>
    </row>
    <row r="4" spans="1:9" s="2" customFormat="1" ht="15.75">
      <c r="A4" s="1" t="s">
        <v>64</v>
      </c>
      <c r="B4" s="1"/>
      <c r="C4" s="1"/>
      <c r="D4" s="1"/>
      <c r="E4" s="1"/>
      <c r="F4" s="1"/>
      <c r="G4" s="1"/>
      <c r="H4" s="1"/>
      <c r="I4" s="1"/>
    </row>
    <row r="5" spans="1:9" s="2" customFormat="1" ht="15.75">
      <c r="A5" s="1" t="s">
        <v>45</v>
      </c>
      <c r="B5" s="1"/>
      <c r="C5" s="1"/>
      <c r="D5" s="1"/>
      <c r="E5" s="1"/>
      <c r="F5" s="1"/>
      <c r="G5" s="1"/>
      <c r="H5" s="1"/>
      <c r="I5" s="1"/>
    </row>
    <row r="6" ht="15.75">
      <c r="A6" s="15" t="s">
        <v>65</v>
      </c>
    </row>
    <row r="7" ht="15.75" thickBot="1">
      <c r="E7" s="15" t="s">
        <v>13</v>
      </c>
    </row>
    <row r="8" spans="1:6" s="16" customFormat="1" ht="12.75">
      <c r="A8" s="3" t="s">
        <v>49</v>
      </c>
      <c r="B8" s="3" t="s">
        <v>50</v>
      </c>
      <c r="C8" s="3" t="s">
        <v>47</v>
      </c>
      <c r="D8" s="7" t="s">
        <v>51</v>
      </c>
      <c r="E8" s="7" t="s">
        <v>14</v>
      </c>
      <c r="F8" s="7" t="s">
        <v>15</v>
      </c>
    </row>
    <row r="9" spans="1:6" s="16" customFormat="1" ht="12.75">
      <c r="A9" s="14"/>
      <c r="B9" s="14"/>
      <c r="C9" s="14"/>
      <c r="D9" s="9" t="s">
        <v>16</v>
      </c>
      <c r="E9" s="9" t="s">
        <v>17</v>
      </c>
      <c r="F9" s="9" t="s">
        <v>18</v>
      </c>
    </row>
    <row r="10" spans="1:6" s="16" customFormat="1" ht="13.5" thickBot="1">
      <c r="A10" s="26"/>
      <c r="B10" s="26"/>
      <c r="C10" s="26"/>
      <c r="D10" s="8" t="s">
        <v>40</v>
      </c>
      <c r="E10" s="8" t="s">
        <v>41</v>
      </c>
      <c r="F10" s="8"/>
    </row>
    <row r="11" spans="1:6" ht="15">
      <c r="A11" s="17"/>
      <c r="B11" s="17"/>
      <c r="C11" s="17"/>
      <c r="D11" s="17"/>
      <c r="E11" s="17"/>
      <c r="F11" s="17"/>
    </row>
    <row r="12" spans="1:6" ht="15.75">
      <c r="A12" s="17"/>
      <c r="B12" s="17"/>
      <c r="C12" s="20" t="s">
        <v>66</v>
      </c>
      <c r="D12" s="21">
        <f>D15+D22+D26+D29+D34+D42+D48+D55+D82+D94+D102+D125+D134+D141+D146+D19</f>
        <v>64610840</v>
      </c>
      <c r="E12" s="21">
        <f>E15+E22+E26+E29+E34+E42+E48+E55+E82+E94+E102+E125+E134+E141+E146+E19</f>
        <v>30213713</v>
      </c>
      <c r="F12" s="27">
        <f>E12/D12*100</f>
        <v>46.76260670810037</v>
      </c>
    </row>
    <row r="13" spans="1:6" ht="15.75">
      <c r="A13" s="17"/>
      <c r="B13" s="17"/>
      <c r="C13" s="6"/>
      <c r="D13" s="13"/>
      <c r="E13" s="13"/>
      <c r="F13" s="12"/>
    </row>
    <row r="14" spans="1:6" ht="15">
      <c r="A14" s="17"/>
      <c r="B14" s="17"/>
      <c r="C14" s="17"/>
      <c r="D14" s="17"/>
      <c r="E14" s="17"/>
      <c r="F14" s="17"/>
    </row>
    <row r="15" spans="1:6" ht="15.75">
      <c r="A15" s="28" t="s">
        <v>48</v>
      </c>
      <c r="B15" s="20"/>
      <c r="C15" s="20" t="s">
        <v>19</v>
      </c>
      <c r="D15" s="20">
        <f>D17+D16</f>
        <v>553</v>
      </c>
      <c r="E15" s="20">
        <f>E17+E16</f>
        <v>396</v>
      </c>
      <c r="F15" s="27">
        <f>E15/D15*100</f>
        <v>71.60940325497288</v>
      </c>
    </row>
    <row r="16" spans="1:6" ht="15.75">
      <c r="A16" s="32"/>
      <c r="B16" s="33" t="s">
        <v>56</v>
      </c>
      <c r="C16" s="4" t="s">
        <v>57</v>
      </c>
      <c r="D16" s="4">
        <v>103</v>
      </c>
      <c r="E16" s="4">
        <v>103</v>
      </c>
      <c r="F16" s="10">
        <f>E16/D16*100</f>
        <v>100</v>
      </c>
    </row>
    <row r="17" spans="1:6" ht="15">
      <c r="A17" s="17"/>
      <c r="B17" s="18" t="s">
        <v>11</v>
      </c>
      <c r="C17" s="17" t="s">
        <v>54</v>
      </c>
      <c r="D17" s="17">
        <v>450</v>
      </c>
      <c r="E17" s="17">
        <v>293</v>
      </c>
      <c r="F17" s="10">
        <f>E17/D17*100</f>
        <v>65.11111111111111</v>
      </c>
    </row>
    <row r="18" spans="1:6" ht="15">
      <c r="A18" s="17"/>
      <c r="B18" s="18"/>
      <c r="C18" s="17"/>
      <c r="D18" s="17"/>
      <c r="E18" s="17"/>
      <c r="F18" s="10"/>
    </row>
    <row r="19" spans="1:6" ht="15.75">
      <c r="A19" s="28" t="s">
        <v>52</v>
      </c>
      <c r="B19" s="28"/>
      <c r="C19" s="20" t="s">
        <v>20</v>
      </c>
      <c r="D19" s="21">
        <f>D20</f>
        <v>10000</v>
      </c>
      <c r="E19" s="21">
        <f>E20</f>
        <v>0</v>
      </c>
      <c r="F19" s="27">
        <f>E19/D19*100</f>
        <v>0</v>
      </c>
    </row>
    <row r="20" spans="1:6" ht="15">
      <c r="A20" s="17"/>
      <c r="B20" s="18" t="s">
        <v>53</v>
      </c>
      <c r="C20" s="17" t="s">
        <v>54</v>
      </c>
      <c r="D20" s="19">
        <v>10000</v>
      </c>
      <c r="E20" s="19">
        <v>0</v>
      </c>
      <c r="F20" s="10">
        <f>E20/D20*100</f>
        <v>0</v>
      </c>
    </row>
    <row r="21" spans="1:6" ht="15">
      <c r="A21" s="17"/>
      <c r="B21" s="17"/>
      <c r="C21" s="17"/>
      <c r="D21" s="17"/>
      <c r="E21" s="17"/>
      <c r="F21" s="17"/>
    </row>
    <row r="22" spans="1:6" ht="15.75">
      <c r="A22" s="20">
        <v>600</v>
      </c>
      <c r="B22" s="20"/>
      <c r="C22" s="20" t="s">
        <v>21</v>
      </c>
      <c r="D22" s="21">
        <f>D24+D23</f>
        <v>18280</v>
      </c>
      <c r="E22" s="21">
        <f>E24+E23</f>
        <v>10242</v>
      </c>
      <c r="F22" s="27">
        <f>E22/D22*100</f>
        <v>56.02844638949672</v>
      </c>
    </row>
    <row r="23" spans="1:6" ht="15">
      <c r="A23" s="4"/>
      <c r="B23" s="4">
        <v>60016</v>
      </c>
      <c r="C23" s="4" t="s">
        <v>55</v>
      </c>
      <c r="D23" s="5">
        <v>18280</v>
      </c>
      <c r="E23" s="5">
        <v>8802</v>
      </c>
      <c r="F23" s="10">
        <f>E23/D23*100</f>
        <v>48.15098468271335</v>
      </c>
    </row>
    <row r="24" spans="1:6" ht="15">
      <c r="A24" s="17"/>
      <c r="B24" s="17">
        <v>60095</v>
      </c>
      <c r="C24" s="17" t="s">
        <v>54</v>
      </c>
      <c r="D24" s="19">
        <v>0</v>
      </c>
      <c r="E24" s="19">
        <v>1440</v>
      </c>
      <c r="F24" s="10">
        <v>0</v>
      </c>
    </row>
    <row r="25" spans="1:6" ht="15">
      <c r="A25" s="17"/>
      <c r="B25" s="17"/>
      <c r="C25" s="17"/>
      <c r="D25" s="17"/>
      <c r="E25" s="17"/>
      <c r="F25" s="17"/>
    </row>
    <row r="26" spans="1:6" ht="15.75">
      <c r="A26" s="20">
        <v>700</v>
      </c>
      <c r="B26" s="20"/>
      <c r="C26" s="20" t="s">
        <v>22</v>
      </c>
      <c r="D26" s="21">
        <f>D27</f>
        <v>4828095</v>
      </c>
      <c r="E26" s="21">
        <f>E27</f>
        <v>1361219</v>
      </c>
      <c r="F26" s="27">
        <f>E26/D26*100</f>
        <v>28.193707870288385</v>
      </c>
    </row>
    <row r="27" spans="1:6" ht="15">
      <c r="A27" s="17"/>
      <c r="B27" s="17">
        <v>70005</v>
      </c>
      <c r="C27" s="17" t="s">
        <v>23</v>
      </c>
      <c r="D27" s="19">
        <v>4828095</v>
      </c>
      <c r="E27" s="19">
        <v>1361219</v>
      </c>
      <c r="F27" s="10">
        <f>E27/D27*100</f>
        <v>28.193707870288385</v>
      </c>
    </row>
    <row r="28" spans="1:6" ht="15">
      <c r="A28" s="17"/>
      <c r="B28" s="17"/>
      <c r="C28" s="17"/>
      <c r="D28" s="17"/>
      <c r="E28" s="17"/>
      <c r="F28" s="17"/>
    </row>
    <row r="29" spans="1:6" ht="15.75">
      <c r="A29" s="20">
        <v>710</v>
      </c>
      <c r="B29" s="20"/>
      <c r="C29" s="20" t="s">
        <v>24</v>
      </c>
      <c r="D29" s="21">
        <f>D31+D32</f>
        <v>46000</v>
      </c>
      <c r="E29" s="21">
        <f>E31+E32</f>
        <v>43000</v>
      </c>
      <c r="F29" s="27">
        <f>E29/D29*100</f>
        <v>93.47826086956522</v>
      </c>
    </row>
    <row r="30" spans="1:6" ht="15">
      <c r="A30" s="17"/>
      <c r="B30" s="17">
        <v>71002</v>
      </c>
      <c r="C30" s="17" t="s">
        <v>58</v>
      </c>
      <c r="D30" s="17"/>
      <c r="E30" s="17"/>
      <c r="F30" s="17"/>
    </row>
    <row r="31" spans="1:6" ht="15">
      <c r="A31" s="17"/>
      <c r="B31" s="17"/>
      <c r="C31" s="17" t="s">
        <v>59</v>
      </c>
      <c r="D31" s="19">
        <v>6000</v>
      </c>
      <c r="E31" s="19">
        <v>3000</v>
      </c>
      <c r="F31" s="10">
        <f>E31/D31*100</f>
        <v>50</v>
      </c>
    </row>
    <row r="32" spans="1:6" ht="15">
      <c r="A32" s="17"/>
      <c r="B32" s="17">
        <v>71035</v>
      </c>
      <c r="C32" s="17" t="s">
        <v>43</v>
      </c>
      <c r="D32" s="19">
        <v>40000</v>
      </c>
      <c r="E32" s="19">
        <v>40000</v>
      </c>
      <c r="F32" s="10">
        <f>E32/D32*100</f>
        <v>100</v>
      </c>
    </row>
    <row r="33" spans="1:6" ht="15">
      <c r="A33" s="17"/>
      <c r="B33" s="17"/>
      <c r="C33" s="17"/>
      <c r="D33" s="17"/>
      <c r="E33" s="17"/>
      <c r="F33" s="17"/>
    </row>
    <row r="34" spans="1:6" ht="15.75">
      <c r="A34" s="20">
        <v>750</v>
      </c>
      <c r="B34" s="20"/>
      <c r="C34" s="20" t="s">
        <v>25</v>
      </c>
      <c r="D34" s="21">
        <f>D35+D37+D38</f>
        <v>352224</v>
      </c>
      <c r="E34" s="21">
        <f>E35+E37+E38</f>
        <v>196584</v>
      </c>
      <c r="F34" s="27">
        <f>E34/D34*100</f>
        <v>55.812210411556286</v>
      </c>
    </row>
    <row r="35" spans="1:7" ht="15">
      <c r="A35" s="17"/>
      <c r="B35" s="17">
        <v>75011</v>
      </c>
      <c r="C35" s="17" t="s">
        <v>60</v>
      </c>
      <c r="D35" s="19">
        <v>185552</v>
      </c>
      <c r="E35" s="19">
        <v>96940</v>
      </c>
      <c r="F35" s="10">
        <f>E35/D35*100</f>
        <v>52.24411485729068</v>
      </c>
      <c r="G35" s="15" t="s">
        <v>67</v>
      </c>
    </row>
    <row r="36" spans="1:6" ht="15">
      <c r="A36" s="17"/>
      <c r="B36" s="17">
        <v>75023</v>
      </c>
      <c r="C36" s="17" t="s">
        <v>42</v>
      </c>
      <c r="D36" s="17"/>
      <c r="E36" s="17"/>
      <c r="F36" s="17"/>
    </row>
    <row r="37" spans="1:6" ht="15">
      <c r="A37" s="17"/>
      <c r="B37" s="17"/>
      <c r="C37" s="17" t="s">
        <v>61</v>
      </c>
      <c r="D37" s="19">
        <v>153900</v>
      </c>
      <c r="E37" s="19">
        <v>87800</v>
      </c>
      <c r="F37" s="10">
        <f>E37/D37*100</f>
        <v>57.05003248862898</v>
      </c>
    </row>
    <row r="38" spans="1:6" ht="15">
      <c r="A38" s="17"/>
      <c r="B38" s="17">
        <v>75095</v>
      </c>
      <c r="C38" s="17" t="s">
        <v>54</v>
      </c>
      <c r="D38" s="19">
        <v>12772</v>
      </c>
      <c r="E38" s="19">
        <v>11844</v>
      </c>
      <c r="F38" s="10">
        <f>E38/D38*100</f>
        <v>92.73410585656123</v>
      </c>
    </row>
    <row r="39" spans="1:6" ht="15">
      <c r="A39" s="17"/>
      <c r="B39" s="17"/>
      <c r="C39" s="17"/>
      <c r="D39" s="17"/>
      <c r="E39" s="17"/>
      <c r="F39" s="17"/>
    </row>
    <row r="40" spans="1:6" ht="15.75">
      <c r="A40" s="20">
        <v>751</v>
      </c>
      <c r="B40" s="20"/>
      <c r="C40" s="20" t="s">
        <v>68</v>
      </c>
      <c r="D40" s="17"/>
      <c r="E40" s="17"/>
      <c r="F40" s="17"/>
    </row>
    <row r="41" spans="1:6" ht="15.75">
      <c r="A41" s="17"/>
      <c r="B41" s="17"/>
      <c r="C41" s="25" t="s">
        <v>5</v>
      </c>
      <c r="D41" s="17"/>
      <c r="E41" s="17"/>
      <c r="F41" s="17"/>
    </row>
    <row r="42" spans="1:6" ht="15.75">
      <c r="A42" s="17"/>
      <c r="B42" s="17"/>
      <c r="C42" s="20" t="s">
        <v>6</v>
      </c>
      <c r="D42" s="21">
        <f>D44+D45</f>
        <v>93965</v>
      </c>
      <c r="E42" s="21">
        <f>E44+E45</f>
        <v>90317</v>
      </c>
      <c r="F42" s="27">
        <f>E42/D42*100</f>
        <v>96.1177034002022</v>
      </c>
    </row>
    <row r="43" spans="1:6" ht="15">
      <c r="A43" s="17"/>
      <c r="B43" s="17">
        <v>75101</v>
      </c>
      <c r="C43" s="17" t="s">
        <v>68</v>
      </c>
      <c r="D43" s="17"/>
      <c r="E43" s="17"/>
      <c r="F43" s="17"/>
    </row>
    <row r="44" spans="1:6" ht="15">
      <c r="A44" s="17"/>
      <c r="B44" s="17"/>
      <c r="C44" s="17" t="s">
        <v>69</v>
      </c>
      <c r="D44" s="19">
        <v>7300</v>
      </c>
      <c r="E44" s="19">
        <v>3652</v>
      </c>
      <c r="F44" s="10">
        <f>E44/D44*100</f>
        <v>50.02739726027398</v>
      </c>
    </row>
    <row r="45" spans="1:6" ht="15">
      <c r="A45" s="17"/>
      <c r="B45" s="17">
        <v>75110</v>
      </c>
      <c r="C45" s="17" t="s">
        <v>46</v>
      </c>
      <c r="D45" s="19">
        <v>86665</v>
      </c>
      <c r="E45" s="19">
        <v>86665</v>
      </c>
      <c r="F45" s="10">
        <f>E45/D45*100</f>
        <v>100</v>
      </c>
    </row>
    <row r="46" spans="1:6" ht="15">
      <c r="A46" s="17"/>
      <c r="B46" s="17"/>
      <c r="C46" s="17"/>
      <c r="D46" s="17"/>
      <c r="E46" s="17"/>
      <c r="F46" s="17"/>
    </row>
    <row r="47" spans="1:6" ht="15.75">
      <c r="A47" s="20">
        <v>754</v>
      </c>
      <c r="B47" s="20"/>
      <c r="C47" s="20" t="s">
        <v>26</v>
      </c>
      <c r="D47" s="17"/>
      <c r="E47" s="17"/>
      <c r="F47" s="17"/>
    </row>
    <row r="48" spans="1:6" ht="15.75">
      <c r="A48" s="17"/>
      <c r="B48" s="17"/>
      <c r="C48" s="20" t="s">
        <v>27</v>
      </c>
      <c r="D48" s="21">
        <f>D50+D49</f>
        <v>144295</v>
      </c>
      <c r="E48" s="21">
        <f>E50+E49</f>
        <v>68187</v>
      </c>
      <c r="F48" s="27">
        <f>E48/D48*100</f>
        <v>47.25527565057695</v>
      </c>
    </row>
    <row r="49" spans="1:6" ht="15">
      <c r="A49" s="17"/>
      <c r="B49" s="17">
        <v>75414</v>
      </c>
      <c r="C49" s="17" t="s">
        <v>113</v>
      </c>
      <c r="D49" s="19">
        <v>22749</v>
      </c>
      <c r="E49" s="19">
        <v>12125</v>
      </c>
      <c r="F49" s="10">
        <f>E49/D49*100</f>
        <v>53.299046111917</v>
      </c>
    </row>
    <row r="50" spans="1:6" ht="15">
      <c r="A50" s="17"/>
      <c r="B50" s="17">
        <v>75416</v>
      </c>
      <c r="C50" s="17" t="s">
        <v>114</v>
      </c>
      <c r="D50" s="19">
        <v>121546</v>
      </c>
      <c r="E50" s="19">
        <v>56062</v>
      </c>
      <c r="F50" s="10">
        <f>E50/D50*100</f>
        <v>46.124101163345564</v>
      </c>
    </row>
    <row r="51" spans="1:6" ht="15">
      <c r="A51" s="17"/>
      <c r="B51" s="17"/>
      <c r="C51" s="17"/>
      <c r="D51" s="17"/>
      <c r="E51" s="17"/>
      <c r="F51" s="17"/>
    </row>
    <row r="52" spans="1:6" ht="15.75">
      <c r="A52" s="20">
        <v>756</v>
      </c>
      <c r="B52" s="20"/>
      <c r="C52" s="20" t="s">
        <v>70</v>
      </c>
      <c r="D52" s="17"/>
      <c r="E52" s="17"/>
      <c r="F52" s="17"/>
    </row>
    <row r="53" spans="1:6" ht="15.75">
      <c r="A53" s="17"/>
      <c r="B53" s="17"/>
      <c r="C53" s="25" t="s">
        <v>71</v>
      </c>
      <c r="D53" s="17"/>
      <c r="E53" s="17"/>
      <c r="F53" s="17"/>
    </row>
    <row r="54" spans="1:6" ht="15.75">
      <c r="A54" s="17"/>
      <c r="B54" s="17"/>
      <c r="C54" s="25" t="s">
        <v>72</v>
      </c>
      <c r="D54" s="17"/>
      <c r="E54" s="17"/>
      <c r="F54" s="17"/>
    </row>
    <row r="55" spans="1:6" ht="15.75">
      <c r="A55" s="17"/>
      <c r="B55" s="17"/>
      <c r="C55" s="20" t="s">
        <v>73</v>
      </c>
      <c r="D55" s="21">
        <f>D57+D68+D73+D76+D77+D79</f>
        <v>32757030</v>
      </c>
      <c r="E55" s="21">
        <f>E57+E68+E73+E76+E77+E79</f>
        <v>13917179</v>
      </c>
      <c r="F55" s="27">
        <f>E55/D55*100</f>
        <v>42.48608314001605</v>
      </c>
    </row>
    <row r="56" spans="1:6" ht="15">
      <c r="A56" s="17"/>
      <c r="B56" s="17">
        <v>75601</v>
      </c>
      <c r="C56" s="17" t="s">
        <v>74</v>
      </c>
      <c r="D56" s="17"/>
      <c r="E56" s="17"/>
      <c r="F56" s="17"/>
    </row>
    <row r="57" spans="1:6" ht="15">
      <c r="A57" s="17"/>
      <c r="B57" s="17"/>
      <c r="C57" s="17" t="s">
        <v>75</v>
      </c>
      <c r="D57" s="19">
        <v>250000</v>
      </c>
      <c r="E57" s="19">
        <v>89947</v>
      </c>
      <c r="F57" s="10">
        <f>E57/D57*100</f>
        <v>35.9788</v>
      </c>
    </row>
    <row r="58" spans="1:6" ht="15.75" thickBot="1">
      <c r="A58" s="22"/>
      <c r="B58" s="22"/>
      <c r="C58" s="22"/>
      <c r="D58" s="23"/>
      <c r="E58" s="23"/>
      <c r="F58" s="11"/>
    </row>
    <row r="59" ht="15.75" thickBot="1">
      <c r="C59" s="24" t="s">
        <v>76</v>
      </c>
    </row>
    <row r="60" spans="1:6" ht="15">
      <c r="A60" s="3" t="s">
        <v>49</v>
      </c>
      <c r="B60" s="3" t="s">
        <v>50</v>
      </c>
      <c r="C60" s="3" t="s">
        <v>47</v>
      </c>
      <c r="D60" s="3" t="s">
        <v>51</v>
      </c>
      <c r="E60" s="3" t="s">
        <v>14</v>
      </c>
      <c r="F60" s="3" t="s">
        <v>15</v>
      </c>
    </row>
    <row r="61" spans="1:6" ht="15">
      <c r="A61" s="14"/>
      <c r="B61" s="14"/>
      <c r="C61" s="14"/>
      <c r="D61" s="14" t="s">
        <v>16</v>
      </c>
      <c r="E61" s="14" t="s">
        <v>17</v>
      </c>
      <c r="F61" s="14" t="s">
        <v>18</v>
      </c>
    </row>
    <row r="62" spans="1:6" ht="15.75" thickBot="1">
      <c r="A62" s="26"/>
      <c r="B62" s="26"/>
      <c r="C62" s="26"/>
      <c r="D62" s="26" t="s">
        <v>40</v>
      </c>
      <c r="E62" s="26" t="s">
        <v>41</v>
      </c>
      <c r="F62" s="26"/>
    </row>
    <row r="63" spans="1:6" ht="15">
      <c r="A63" s="3"/>
      <c r="B63" s="3"/>
      <c r="C63" s="3"/>
      <c r="D63" s="3"/>
      <c r="E63" s="3"/>
      <c r="F63" s="3"/>
    </row>
    <row r="64" spans="1:6" ht="15">
      <c r="A64" s="17"/>
      <c r="B64" s="17">
        <v>75615</v>
      </c>
      <c r="C64" s="17" t="s">
        <v>77</v>
      </c>
      <c r="D64" s="17"/>
      <c r="E64" s="17"/>
      <c r="F64" s="17"/>
    </row>
    <row r="65" spans="1:6" ht="15">
      <c r="A65" s="17"/>
      <c r="B65" s="17"/>
      <c r="C65" s="17" t="s">
        <v>78</v>
      </c>
      <c r="D65" s="17"/>
      <c r="E65" s="17"/>
      <c r="F65" s="17"/>
    </row>
    <row r="66" spans="1:6" ht="15">
      <c r="A66" s="17"/>
      <c r="B66" s="17"/>
      <c r="C66" s="17" t="s">
        <v>79</v>
      </c>
      <c r="D66" s="17"/>
      <c r="E66" s="17"/>
      <c r="F66" s="17"/>
    </row>
    <row r="67" spans="1:6" ht="15">
      <c r="A67" s="17"/>
      <c r="B67" s="17"/>
      <c r="C67" s="17" t="s">
        <v>80</v>
      </c>
      <c r="D67" s="17"/>
      <c r="E67" s="17"/>
      <c r="F67" s="17"/>
    </row>
    <row r="68" spans="1:6" ht="15">
      <c r="A68" s="17"/>
      <c r="B68" s="17"/>
      <c r="C68" s="17" t="s">
        <v>81</v>
      </c>
      <c r="D68" s="19">
        <v>9063900</v>
      </c>
      <c r="E68" s="19">
        <v>3939112</v>
      </c>
      <c r="F68" s="10">
        <f>E68/D68*100</f>
        <v>43.459349728042014</v>
      </c>
    </row>
    <row r="69" spans="1:6" ht="15">
      <c r="A69" s="17"/>
      <c r="B69" s="17">
        <v>75616</v>
      </c>
      <c r="C69" s="17" t="s">
        <v>77</v>
      </c>
      <c r="D69" s="17"/>
      <c r="E69" s="17"/>
      <c r="F69" s="17"/>
    </row>
    <row r="70" spans="1:6" ht="15">
      <c r="A70" s="17"/>
      <c r="B70" s="17"/>
      <c r="C70" s="17" t="s">
        <v>82</v>
      </c>
      <c r="D70" s="17"/>
      <c r="E70" s="17"/>
      <c r="F70" s="17"/>
    </row>
    <row r="71" spans="1:6" ht="15">
      <c r="A71" s="17"/>
      <c r="B71" s="17"/>
      <c r="C71" s="17" t="s">
        <v>83</v>
      </c>
      <c r="D71" s="17"/>
      <c r="E71" s="17"/>
      <c r="F71" s="17"/>
    </row>
    <row r="72" spans="1:6" ht="15">
      <c r="A72" s="17"/>
      <c r="B72" s="17"/>
      <c r="C72" s="17" t="s">
        <v>79</v>
      </c>
      <c r="D72" s="17"/>
      <c r="E72" s="17"/>
      <c r="F72" s="17"/>
    </row>
    <row r="73" spans="1:6" ht="15">
      <c r="A73" s="17"/>
      <c r="B73" s="17"/>
      <c r="C73" s="17" t="s">
        <v>84</v>
      </c>
      <c r="D73" s="19">
        <v>5940505</v>
      </c>
      <c r="E73" s="19">
        <v>2885613</v>
      </c>
      <c r="F73" s="10">
        <f>E73/D73*100</f>
        <v>48.5752137234124</v>
      </c>
    </row>
    <row r="74" spans="1:6" ht="15">
      <c r="A74" s="17"/>
      <c r="B74" s="17">
        <v>75618</v>
      </c>
      <c r="C74" s="17" t="s">
        <v>85</v>
      </c>
      <c r="D74" s="17"/>
      <c r="E74" s="17"/>
      <c r="F74" s="17"/>
    </row>
    <row r="75" spans="1:6" ht="15">
      <c r="A75" s="17"/>
      <c r="B75" s="17"/>
      <c r="C75" s="17" t="s">
        <v>86</v>
      </c>
      <c r="D75" s="17"/>
      <c r="E75" s="17"/>
      <c r="F75" s="17"/>
    </row>
    <row r="76" spans="1:6" ht="15">
      <c r="A76" s="17"/>
      <c r="B76" s="17"/>
      <c r="C76" s="17" t="s">
        <v>87</v>
      </c>
      <c r="D76" s="19">
        <v>1650000</v>
      </c>
      <c r="E76" s="19">
        <v>1222945</v>
      </c>
      <c r="F76" s="10">
        <f>E76/D76*100</f>
        <v>74.1178787878788</v>
      </c>
    </row>
    <row r="77" spans="1:6" ht="15">
      <c r="A77" s="17"/>
      <c r="B77" s="17">
        <v>75619</v>
      </c>
      <c r="C77" s="17" t="s">
        <v>88</v>
      </c>
      <c r="D77" s="19">
        <v>300000</v>
      </c>
      <c r="E77" s="19">
        <v>201965</v>
      </c>
      <c r="F77" s="10">
        <f>E77/D77*100</f>
        <v>67.32166666666667</v>
      </c>
    </row>
    <row r="78" spans="1:6" ht="15">
      <c r="A78" s="17"/>
      <c r="B78" s="17">
        <v>75621</v>
      </c>
      <c r="C78" s="17" t="s">
        <v>89</v>
      </c>
      <c r="D78" s="17"/>
      <c r="E78" s="17"/>
      <c r="F78" s="17"/>
    </row>
    <row r="79" spans="1:6" ht="15">
      <c r="A79" s="17"/>
      <c r="B79" s="17"/>
      <c r="C79" s="17" t="s">
        <v>90</v>
      </c>
      <c r="D79" s="19">
        <v>15552625</v>
      </c>
      <c r="E79" s="19">
        <v>5577597</v>
      </c>
      <c r="F79" s="10">
        <f>E79/D79*100</f>
        <v>35.86273699777369</v>
      </c>
    </row>
    <row r="80" spans="1:6" ht="15">
      <c r="A80" s="17"/>
      <c r="B80" s="17"/>
      <c r="C80" s="17"/>
      <c r="D80" s="19"/>
      <c r="E80" s="19"/>
      <c r="F80" s="10"/>
    </row>
    <row r="81" spans="1:6" ht="15">
      <c r="A81" s="17"/>
      <c r="B81" s="17"/>
      <c r="C81" s="17"/>
      <c r="D81" s="17"/>
      <c r="E81" s="17"/>
      <c r="F81" s="17"/>
    </row>
    <row r="82" spans="1:6" ht="15.75">
      <c r="A82" s="20">
        <v>758</v>
      </c>
      <c r="B82" s="20"/>
      <c r="C82" s="20" t="s">
        <v>28</v>
      </c>
      <c r="D82" s="21">
        <f>D85+D87+D89+D90+D91</f>
        <v>19658632</v>
      </c>
      <c r="E82" s="21">
        <f>E85+E87+E89+E90+E91</f>
        <v>11541713</v>
      </c>
      <c r="F82" s="27">
        <f>E82/D82*100</f>
        <v>58.71066206437966</v>
      </c>
    </row>
    <row r="83" spans="1:6" ht="15">
      <c r="A83" s="17"/>
      <c r="B83" s="17">
        <v>75801</v>
      </c>
      <c r="C83" s="17" t="s">
        <v>91</v>
      </c>
      <c r="D83" s="17"/>
      <c r="E83" s="17"/>
      <c r="F83" s="17"/>
    </row>
    <row r="84" spans="1:6" ht="15">
      <c r="A84" s="17"/>
      <c r="B84" s="17"/>
      <c r="C84" s="17" t="s">
        <v>92</v>
      </c>
      <c r="D84" s="17"/>
      <c r="E84" s="17"/>
      <c r="F84" s="17"/>
    </row>
    <row r="85" spans="1:6" ht="15">
      <c r="A85" s="17"/>
      <c r="B85" s="17"/>
      <c r="C85" s="17" t="s">
        <v>93</v>
      </c>
      <c r="D85" s="19">
        <v>16037438</v>
      </c>
      <c r="E85" s="19">
        <v>9869192</v>
      </c>
      <c r="F85" s="10">
        <f>E85/D85*100</f>
        <v>61.5384577012862</v>
      </c>
    </row>
    <row r="86" spans="1:6" ht="15">
      <c r="A86" s="17"/>
      <c r="B86" s="17">
        <v>75802</v>
      </c>
      <c r="C86" s="17" t="s">
        <v>94</v>
      </c>
      <c r="D86" s="17"/>
      <c r="E86" s="17"/>
      <c r="F86" s="17"/>
    </row>
    <row r="87" spans="1:6" ht="15">
      <c r="A87" s="17"/>
      <c r="B87" s="17"/>
      <c r="C87" s="17" t="s">
        <v>95</v>
      </c>
      <c r="D87" s="19">
        <v>33707</v>
      </c>
      <c r="E87" s="19">
        <v>16854</v>
      </c>
      <c r="F87" s="10">
        <f>E87/D87*100</f>
        <v>50.00148337140653</v>
      </c>
    </row>
    <row r="88" spans="1:6" ht="15">
      <c r="A88" s="17"/>
      <c r="B88" s="17">
        <v>75805</v>
      </c>
      <c r="C88" s="17" t="s">
        <v>96</v>
      </c>
      <c r="D88" s="17"/>
      <c r="E88" s="17"/>
      <c r="F88" s="17"/>
    </row>
    <row r="89" spans="1:6" ht="15">
      <c r="A89" s="17"/>
      <c r="B89" s="17"/>
      <c r="C89" s="17" t="s">
        <v>95</v>
      </c>
      <c r="D89" s="19">
        <v>3267487</v>
      </c>
      <c r="E89" s="19">
        <v>1640395</v>
      </c>
      <c r="F89" s="10">
        <f>E89/D89*100</f>
        <v>50.20356622688935</v>
      </c>
    </row>
    <row r="90" spans="1:6" ht="15">
      <c r="A90" s="17"/>
      <c r="B90" s="17">
        <v>75814</v>
      </c>
      <c r="C90" s="17" t="s">
        <v>10</v>
      </c>
      <c r="D90" s="19">
        <v>320000</v>
      </c>
      <c r="E90" s="19">
        <v>8624</v>
      </c>
      <c r="F90" s="10">
        <f>E90/D90*100</f>
        <v>2.6950000000000003</v>
      </c>
    </row>
    <row r="91" spans="1:6" ht="15">
      <c r="A91" s="17"/>
      <c r="B91" s="17">
        <v>75815</v>
      </c>
      <c r="C91" s="17" t="s">
        <v>97</v>
      </c>
      <c r="D91" s="17">
        <v>0</v>
      </c>
      <c r="E91" s="19">
        <v>6648</v>
      </c>
      <c r="F91" s="10">
        <v>0</v>
      </c>
    </row>
    <row r="92" spans="1:6" ht="15">
      <c r="A92" s="17"/>
      <c r="B92" s="17"/>
      <c r="C92" s="17"/>
      <c r="D92" s="17"/>
      <c r="E92" s="17"/>
      <c r="F92" s="10"/>
    </row>
    <row r="93" spans="1:6" ht="15">
      <c r="A93" s="17"/>
      <c r="B93" s="17"/>
      <c r="C93" s="17"/>
      <c r="D93" s="17"/>
      <c r="E93" s="17"/>
      <c r="F93" s="17"/>
    </row>
    <row r="94" spans="1:6" ht="15.75">
      <c r="A94" s="20">
        <v>801</v>
      </c>
      <c r="B94" s="20"/>
      <c r="C94" s="20" t="s">
        <v>98</v>
      </c>
      <c r="D94" s="21">
        <f>D95+D96+D98+D99</f>
        <v>240522</v>
      </c>
      <c r="E94" s="21">
        <f>E95+E96+E98+E99</f>
        <v>198449</v>
      </c>
      <c r="F94" s="27">
        <f>E94/D94*100</f>
        <v>82.5076292397369</v>
      </c>
    </row>
    <row r="95" spans="1:6" ht="15">
      <c r="A95" s="17"/>
      <c r="B95" s="17">
        <v>80101</v>
      </c>
      <c r="C95" s="17" t="s">
        <v>115</v>
      </c>
      <c r="D95" s="19">
        <v>126737</v>
      </c>
      <c r="E95" s="19">
        <v>90706</v>
      </c>
      <c r="F95" s="10">
        <f>E95/D95*100</f>
        <v>71.5702596716034</v>
      </c>
    </row>
    <row r="96" spans="1:6" ht="15">
      <c r="A96" s="17"/>
      <c r="B96" s="17">
        <v>80110</v>
      </c>
      <c r="C96" s="17" t="s">
        <v>116</v>
      </c>
      <c r="D96" s="19">
        <v>25000</v>
      </c>
      <c r="E96" s="19">
        <v>26508</v>
      </c>
      <c r="F96" s="10">
        <f>E96/D96*100</f>
        <v>106.032</v>
      </c>
    </row>
    <row r="97" spans="1:6" ht="15">
      <c r="A97" s="17"/>
      <c r="B97" s="17">
        <v>80114</v>
      </c>
      <c r="C97" s="17" t="s">
        <v>99</v>
      </c>
      <c r="D97" s="17"/>
      <c r="E97" s="17"/>
      <c r="F97" s="17"/>
    </row>
    <row r="98" spans="1:6" ht="15">
      <c r="A98" s="17"/>
      <c r="B98" s="17"/>
      <c r="C98" s="17" t="s">
        <v>100</v>
      </c>
      <c r="D98" s="19">
        <v>6200</v>
      </c>
      <c r="E98" s="19">
        <v>1282</v>
      </c>
      <c r="F98" s="10">
        <f>E98/D98*100</f>
        <v>20.67741935483871</v>
      </c>
    </row>
    <row r="99" spans="1:6" ht="15">
      <c r="A99" s="17"/>
      <c r="B99" s="17">
        <v>80195</v>
      </c>
      <c r="C99" s="17" t="s">
        <v>54</v>
      </c>
      <c r="D99" s="19">
        <v>82585</v>
      </c>
      <c r="E99" s="19">
        <v>79953</v>
      </c>
      <c r="F99" s="10">
        <f>E99/D99*100</f>
        <v>96.81298056547799</v>
      </c>
    </row>
    <row r="100" spans="1:6" ht="15">
      <c r="A100" s="17"/>
      <c r="B100" s="17"/>
      <c r="C100" s="17"/>
      <c r="D100" s="19"/>
      <c r="E100" s="19"/>
      <c r="F100" s="10"/>
    </row>
    <row r="101" spans="1:6" ht="15">
      <c r="A101" s="17"/>
      <c r="B101" s="17"/>
      <c r="C101" s="17"/>
      <c r="D101" s="17"/>
      <c r="E101" s="17"/>
      <c r="F101" s="17"/>
    </row>
    <row r="102" spans="1:6" ht="15.75">
      <c r="A102" s="20">
        <v>853</v>
      </c>
      <c r="B102" s="20"/>
      <c r="C102" s="20" t="s">
        <v>29</v>
      </c>
      <c r="D102" s="21">
        <f>D103+D104+D107+D110+D111+D113+D114+D116+D117</f>
        <v>3279588</v>
      </c>
      <c r="E102" s="21">
        <f>E103+E104+E107+E110+E111+E113+E114+E116+E117</f>
        <v>1817152</v>
      </c>
      <c r="F102" s="27">
        <f>E102/D102*100</f>
        <v>55.40793538700592</v>
      </c>
    </row>
    <row r="103" spans="1:6" ht="15">
      <c r="A103" s="17"/>
      <c r="B103" s="17">
        <v>85301</v>
      </c>
      <c r="C103" s="17" t="s">
        <v>101</v>
      </c>
      <c r="D103" s="19">
        <v>28800</v>
      </c>
      <c r="E103" s="19">
        <v>12100</v>
      </c>
      <c r="F103" s="10">
        <v>0</v>
      </c>
    </row>
    <row r="104" spans="1:6" ht="15">
      <c r="A104" s="17"/>
      <c r="B104" s="17">
        <v>85305</v>
      </c>
      <c r="C104" s="17" t="s">
        <v>0</v>
      </c>
      <c r="D104" s="19">
        <v>24290</v>
      </c>
      <c r="E104" s="19">
        <v>10830</v>
      </c>
      <c r="F104" s="10">
        <f>E104/D104*100</f>
        <v>44.58624948538493</v>
      </c>
    </row>
    <row r="105" spans="1:6" ht="15">
      <c r="A105" s="17"/>
      <c r="B105" s="17">
        <v>85313</v>
      </c>
      <c r="C105" s="17" t="s">
        <v>102</v>
      </c>
      <c r="D105" s="17"/>
      <c r="E105" s="17"/>
      <c r="F105" s="17"/>
    </row>
    <row r="106" spans="1:6" ht="15">
      <c r="A106" s="17"/>
      <c r="B106" s="17"/>
      <c r="C106" s="17" t="s">
        <v>103</v>
      </c>
      <c r="D106" s="17"/>
      <c r="E106" s="17"/>
      <c r="F106" s="17"/>
    </row>
    <row r="107" spans="1:6" ht="15">
      <c r="A107" s="17"/>
      <c r="B107" s="17"/>
      <c r="C107" s="17" t="s">
        <v>9</v>
      </c>
      <c r="D107" s="19">
        <v>134442</v>
      </c>
      <c r="E107" s="19">
        <v>70566</v>
      </c>
      <c r="F107" s="10">
        <f>E107/D107*100</f>
        <v>52.48806176641229</v>
      </c>
    </row>
    <row r="108" spans="1:6" ht="15">
      <c r="A108" s="17"/>
      <c r="B108" s="17"/>
      <c r="C108" s="17" t="s">
        <v>8</v>
      </c>
      <c r="D108" s="19"/>
      <c r="E108" s="19"/>
      <c r="F108" s="10"/>
    </row>
    <row r="109" spans="1:6" ht="15">
      <c r="A109" s="17"/>
      <c r="B109" s="17">
        <v>85314</v>
      </c>
      <c r="C109" s="17" t="s">
        <v>30</v>
      </c>
      <c r="D109" s="17"/>
      <c r="E109" s="17"/>
      <c r="F109" s="17"/>
    </row>
    <row r="110" spans="1:6" ht="15">
      <c r="A110" s="17"/>
      <c r="B110" s="17"/>
      <c r="C110" s="17" t="s">
        <v>107</v>
      </c>
      <c r="D110" s="19">
        <v>1880136</v>
      </c>
      <c r="E110" s="19">
        <v>1041405</v>
      </c>
      <c r="F110" s="10">
        <f>E110/D110*100</f>
        <v>55.38987605151968</v>
      </c>
    </row>
    <row r="111" spans="1:6" ht="15">
      <c r="A111" s="17"/>
      <c r="B111" s="17">
        <v>85315</v>
      </c>
      <c r="C111" s="17" t="s">
        <v>1</v>
      </c>
      <c r="D111" s="19">
        <v>500000</v>
      </c>
      <c r="E111" s="19">
        <v>275850</v>
      </c>
      <c r="F111" s="10">
        <f>E111/D111*100</f>
        <v>55.169999999999995</v>
      </c>
    </row>
    <row r="112" spans="1:6" ht="15">
      <c r="A112" s="17"/>
      <c r="B112" s="17">
        <v>85316</v>
      </c>
      <c r="C112" s="17" t="s">
        <v>31</v>
      </c>
      <c r="D112" s="17"/>
      <c r="E112" s="17"/>
      <c r="F112" s="17"/>
    </row>
    <row r="113" spans="1:6" ht="15">
      <c r="A113" s="17"/>
      <c r="B113" s="17"/>
      <c r="C113" s="17" t="s">
        <v>2</v>
      </c>
      <c r="D113" s="19">
        <v>166111</v>
      </c>
      <c r="E113" s="19">
        <v>83058</v>
      </c>
      <c r="F113" s="10">
        <f>E113/D113*100</f>
        <v>50.00150501772911</v>
      </c>
    </row>
    <row r="114" spans="1:6" ht="15">
      <c r="A114" s="17"/>
      <c r="B114" s="17">
        <v>85319</v>
      </c>
      <c r="C114" s="17" t="s">
        <v>3</v>
      </c>
      <c r="D114" s="19">
        <v>434540</v>
      </c>
      <c r="E114" s="19">
        <v>235597</v>
      </c>
      <c r="F114" s="10">
        <f>E114/D114*100</f>
        <v>54.21756340037741</v>
      </c>
    </row>
    <row r="115" spans="1:6" ht="15">
      <c r="A115" s="17"/>
      <c r="B115" s="17">
        <v>85328</v>
      </c>
      <c r="C115" s="17" t="s">
        <v>108</v>
      </c>
      <c r="D115" s="17"/>
      <c r="E115" s="17"/>
      <c r="F115" s="17"/>
    </row>
    <row r="116" spans="1:6" ht="15">
      <c r="A116" s="17"/>
      <c r="B116" s="17"/>
      <c r="C116" s="17" t="s">
        <v>4</v>
      </c>
      <c r="D116" s="19">
        <v>23765</v>
      </c>
      <c r="E116" s="19">
        <v>11880</v>
      </c>
      <c r="F116" s="10">
        <f>E116/D116*100</f>
        <v>49.98948032821376</v>
      </c>
    </row>
    <row r="117" spans="1:6" ht="15.75" thickBot="1">
      <c r="A117" s="22"/>
      <c r="B117" s="22">
        <v>85395</v>
      </c>
      <c r="C117" s="22" t="s">
        <v>54</v>
      </c>
      <c r="D117" s="23">
        <v>87504</v>
      </c>
      <c r="E117" s="23">
        <v>75866</v>
      </c>
      <c r="F117" s="11">
        <f>E117/D117*100</f>
        <v>86.7000365697568</v>
      </c>
    </row>
    <row r="118" ht="15.75" thickBot="1">
      <c r="C118" s="24" t="s">
        <v>104</v>
      </c>
    </row>
    <row r="119" spans="1:6" ht="15">
      <c r="A119" s="3" t="s">
        <v>49</v>
      </c>
      <c r="B119" s="3" t="s">
        <v>50</v>
      </c>
      <c r="C119" s="3" t="s">
        <v>47</v>
      </c>
      <c r="D119" s="3" t="s">
        <v>51</v>
      </c>
      <c r="E119" s="3" t="s">
        <v>14</v>
      </c>
      <c r="F119" s="3" t="s">
        <v>105</v>
      </c>
    </row>
    <row r="120" spans="1:6" ht="15">
      <c r="A120" s="14"/>
      <c r="B120" s="14"/>
      <c r="C120" s="14"/>
      <c r="D120" s="14" t="s">
        <v>16</v>
      </c>
      <c r="E120" s="14" t="s">
        <v>17</v>
      </c>
      <c r="F120" s="14" t="s">
        <v>106</v>
      </c>
    </row>
    <row r="121" spans="1:6" ht="15.75" thickBot="1">
      <c r="A121" s="26"/>
      <c r="B121" s="26"/>
      <c r="C121" s="26"/>
      <c r="D121" s="26" t="s">
        <v>40</v>
      </c>
      <c r="E121" s="26" t="s">
        <v>41</v>
      </c>
      <c r="F121" s="26"/>
    </row>
    <row r="122" spans="1:6" ht="15">
      <c r="A122" s="3"/>
      <c r="B122" s="3"/>
      <c r="C122" s="3"/>
      <c r="D122" s="3"/>
      <c r="E122" s="3"/>
      <c r="F122" s="3"/>
    </row>
    <row r="123" spans="1:6" ht="15">
      <c r="A123" s="17"/>
      <c r="B123" s="17"/>
      <c r="C123" s="17"/>
      <c r="D123" s="19"/>
      <c r="E123" s="19"/>
      <c r="F123" s="10"/>
    </row>
    <row r="124" spans="1:6" ht="15">
      <c r="A124" s="17"/>
      <c r="B124" s="17"/>
      <c r="C124" s="17"/>
      <c r="D124" s="17"/>
      <c r="E124" s="17"/>
      <c r="F124" s="17"/>
    </row>
    <row r="125" spans="1:6" ht="15.75">
      <c r="A125" s="20">
        <v>854</v>
      </c>
      <c r="B125" s="20"/>
      <c r="C125" s="20" t="s">
        <v>109</v>
      </c>
      <c r="D125" s="21">
        <f>D126+D127+D129+D130</f>
        <v>329666</v>
      </c>
      <c r="E125" s="21">
        <f>E126+E127+E129+E130</f>
        <v>173454</v>
      </c>
      <c r="F125" s="27">
        <f>E125/D125*100</f>
        <v>52.61507101126595</v>
      </c>
    </row>
    <row r="126" spans="1:6" ht="15">
      <c r="A126" s="17"/>
      <c r="B126" s="17">
        <v>85404</v>
      </c>
      <c r="C126" s="17" t="s">
        <v>32</v>
      </c>
      <c r="D126" s="19">
        <v>10500</v>
      </c>
      <c r="E126" s="19">
        <v>7716</v>
      </c>
      <c r="F126" s="10">
        <f>E126/D126*100</f>
        <v>73.4857142857143</v>
      </c>
    </row>
    <row r="127" spans="1:6" ht="15">
      <c r="A127" s="17"/>
      <c r="B127" s="17">
        <v>85407</v>
      </c>
      <c r="C127" s="17" t="s">
        <v>33</v>
      </c>
      <c r="D127" s="19">
        <v>240000</v>
      </c>
      <c r="E127" s="19">
        <v>129522</v>
      </c>
      <c r="F127" s="10">
        <f>E127/D127*100</f>
        <v>53.9675</v>
      </c>
    </row>
    <row r="128" spans="1:6" ht="15">
      <c r="A128" s="17"/>
      <c r="B128" s="17">
        <v>85412</v>
      </c>
      <c r="C128" s="17" t="s">
        <v>44</v>
      </c>
      <c r="D128" s="17"/>
      <c r="E128" s="17"/>
      <c r="F128" s="17"/>
    </row>
    <row r="129" spans="1:6" ht="15">
      <c r="A129" s="17"/>
      <c r="B129" s="17"/>
      <c r="C129" s="17" t="s">
        <v>110</v>
      </c>
      <c r="D129" s="19">
        <v>61950</v>
      </c>
      <c r="E129" s="19">
        <v>19000</v>
      </c>
      <c r="F129" s="10">
        <f>E129/D129*100</f>
        <v>30.669895076674734</v>
      </c>
    </row>
    <row r="130" spans="1:6" ht="15">
      <c r="A130" s="17"/>
      <c r="B130" s="17">
        <v>85495</v>
      </c>
      <c r="C130" s="17" t="s">
        <v>54</v>
      </c>
      <c r="D130" s="19">
        <v>17216</v>
      </c>
      <c r="E130" s="19">
        <v>17216</v>
      </c>
      <c r="F130" s="10">
        <f>E130/D130*100</f>
        <v>100</v>
      </c>
    </row>
    <row r="131" spans="1:6" ht="15">
      <c r="A131" s="17"/>
      <c r="B131" s="17"/>
      <c r="C131" s="17"/>
      <c r="D131" s="19"/>
      <c r="E131" s="19"/>
      <c r="F131" s="10"/>
    </row>
    <row r="132" spans="1:6" ht="15">
      <c r="A132" s="17"/>
      <c r="B132" s="17"/>
      <c r="C132" s="17"/>
      <c r="D132" s="17"/>
      <c r="E132" s="17"/>
      <c r="F132" s="17"/>
    </row>
    <row r="133" spans="1:6" ht="15.75">
      <c r="A133" s="20">
        <v>900</v>
      </c>
      <c r="B133" s="20"/>
      <c r="C133" s="20" t="s">
        <v>111</v>
      </c>
      <c r="D133" s="17"/>
      <c r="E133" s="17"/>
      <c r="F133" s="17"/>
    </row>
    <row r="134" spans="1:6" ht="15.75">
      <c r="A134" s="17"/>
      <c r="B134" s="17"/>
      <c r="C134" s="20" t="s">
        <v>34</v>
      </c>
      <c r="D134" s="21">
        <f>D135+D136+D137</f>
        <v>1404000</v>
      </c>
      <c r="E134" s="21">
        <f>E135+E136+E137</f>
        <v>483397</v>
      </c>
      <c r="F134" s="27">
        <f>E134/D134*100</f>
        <v>34.42998575498575</v>
      </c>
    </row>
    <row r="135" spans="1:6" ht="15">
      <c r="A135" s="17"/>
      <c r="B135" s="17">
        <v>90002</v>
      </c>
      <c r="C135" s="17" t="s">
        <v>35</v>
      </c>
      <c r="D135" s="19">
        <v>80000</v>
      </c>
      <c r="E135" s="19">
        <v>46209</v>
      </c>
      <c r="F135" s="10">
        <f>E135/D135*100</f>
        <v>57.76125</v>
      </c>
    </row>
    <row r="136" spans="1:6" ht="15">
      <c r="A136" s="17"/>
      <c r="B136" s="17">
        <v>90015</v>
      </c>
      <c r="C136" s="17" t="s">
        <v>36</v>
      </c>
      <c r="D136" s="19">
        <v>217000</v>
      </c>
      <c r="E136" s="19">
        <v>217259</v>
      </c>
      <c r="F136" s="10">
        <f>E136/D136*100</f>
        <v>100.11935483870968</v>
      </c>
    </row>
    <row r="137" spans="1:6" ht="15">
      <c r="A137" s="17"/>
      <c r="B137" s="17">
        <v>90095</v>
      </c>
      <c r="C137" s="17" t="s">
        <v>54</v>
      </c>
      <c r="D137" s="19">
        <v>1107000</v>
      </c>
      <c r="E137" s="19">
        <v>219929</v>
      </c>
      <c r="F137" s="10">
        <f>E137/D137*100</f>
        <v>19.867118337850044</v>
      </c>
    </row>
    <row r="138" spans="1:6" ht="15">
      <c r="A138" s="17"/>
      <c r="B138" s="17"/>
      <c r="C138" s="17"/>
      <c r="D138" s="19"/>
      <c r="E138" s="19"/>
      <c r="F138" s="10"/>
    </row>
    <row r="139" spans="1:6" ht="15">
      <c r="A139" s="17"/>
      <c r="B139" s="17"/>
      <c r="C139" s="17"/>
      <c r="D139" s="17"/>
      <c r="E139" s="17"/>
      <c r="F139" s="17"/>
    </row>
    <row r="140" spans="1:6" ht="15.75">
      <c r="A140" s="20">
        <v>921</v>
      </c>
      <c r="B140" s="20"/>
      <c r="C140" s="20" t="s">
        <v>37</v>
      </c>
      <c r="D140" s="17"/>
      <c r="E140" s="17"/>
      <c r="F140" s="17"/>
    </row>
    <row r="141" spans="1:6" ht="15.75">
      <c r="A141" s="17"/>
      <c r="B141" s="17"/>
      <c r="C141" s="20" t="s">
        <v>38</v>
      </c>
      <c r="D141" s="21">
        <f>D142+D143</f>
        <v>157190</v>
      </c>
      <c r="E141" s="21">
        <f>E142+E143</f>
        <v>42999</v>
      </c>
      <c r="F141" s="27">
        <f>E141/D141*100</f>
        <v>27.354793561931423</v>
      </c>
    </row>
    <row r="142" spans="1:6" ht="15">
      <c r="A142" s="17"/>
      <c r="B142" s="17">
        <v>92116</v>
      </c>
      <c r="C142" s="17" t="s">
        <v>7</v>
      </c>
      <c r="D142" s="19">
        <v>80000</v>
      </c>
      <c r="E142" s="19">
        <v>39800</v>
      </c>
      <c r="F142" s="10">
        <f>E142/D142*100</f>
        <v>49.75</v>
      </c>
    </row>
    <row r="143" spans="1:6" ht="15">
      <c r="A143" s="17"/>
      <c r="B143" s="17">
        <v>92195</v>
      </c>
      <c r="C143" s="17" t="s">
        <v>54</v>
      </c>
      <c r="D143" s="19">
        <v>77190</v>
      </c>
      <c r="E143" s="19">
        <v>3199</v>
      </c>
      <c r="F143" s="10">
        <f>E143/D143*100</f>
        <v>4.144319212333204</v>
      </c>
    </row>
    <row r="144" spans="1:6" ht="15">
      <c r="A144" s="17"/>
      <c r="B144" s="17"/>
      <c r="C144" s="17"/>
      <c r="D144" s="19"/>
      <c r="E144" s="19"/>
      <c r="F144" s="10"/>
    </row>
    <row r="145" spans="1:6" ht="15">
      <c r="A145" s="17"/>
      <c r="B145" s="17"/>
      <c r="C145" s="17"/>
      <c r="D145" s="17"/>
      <c r="E145" s="17"/>
      <c r="F145" s="17"/>
    </row>
    <row r="146" spans="1:6" ht="15.75">
      <c r="A146" s="20">
        <v>926</v>
      </c>
      <c r="B146" s="20"/>
      <c r="C146" s="20" t="s">
        <v>39</v>
      </c>
      <c r="D146" s="21">
        <f>D147</f>
        <v>1290800</v>
      </c>
      <c r="E146" s="21">
        <f>E147</f>
        <v>269425</v>
      </c>
      <c r="F146" s="27">
        <f>E146/D146*100</f>
        <v>20.87271459559963</v>
      </c>
    </row>
    <row r="147" spans="1:6" ht="15">
      <c r="A147" s="17"/>
      <c r="B147" s="17">
        <v>92604</v>
      </c>
      <c r="C147" s="17" t="s">
        <v>112</v>
      </c>
      <c r="D147" s="19">
        <v>1290800</v>
      </c>
      <c r="E147" s="19">
        <v>269425</v>
      </c>
      <c r="F147" s="10">
        <f>E147/D147*100</f>
        <v>20.87271459559963</v>
      </c>
    </row>
    <row r="148" spans="1:6" ht="15">
      <c r="A148" s="17"/>
      <c r="B148" s="17"/>
      <c r="C148" s="17"/>
      <c r="D148" s="17"/>
      <c r="E148" s="17"/>
      <c r="F148" s="17"/>
    </row>
    <row r="149" spans="1:6" ht="15">
      <c r="A149" s="17"/>
      <c r="B149" s="17"/>
      <c r="C149" s="17"/>
      <c r="D149" s="17"/>
      <c r="E149" s="17"/>
      <c r="F149" s="17"/>
    </row>
    <row r="150" spans="1:6" ht="15">
      <c r="A150" s="17"/>
      <c r="B150" s="17"/>
      <c r="C150" s="17"/>
      <c r="D150" s="17"/>
      <c r="E150" s="17"/>
      <c r="F150" s="17"/>
    </row>
    <row r="151" spans="1:6" ht="15">
      <c r="A151" s="17"/>
      <c r="B151" s="17"/>
      <c r="C151" s="17"/>
      <c r="D151" s="17"/>
      <c r="E151" s="17"/>
      <c r="F151" s="17"/>
    </row>
    <row r="152" spans="1:6" ht="15">
      <c r="A152" s="17"/>
      <c r="B152" s="17"/>
      <c r="C152" s="17"/>
      <c r="D152" s="17"/>
      <c r="E152" s="17"/>
      <c r="F152" s="17"/>
    </row>
    <row r="153" spans="1:6" ht="15">
      <c r="A153" s="17"/>
      <c r="B153" s="17"/>
      <c r="C153" s="17"/>
      <c r="D153" s="17"/>
      <c r="E153" s="17"/>
      <c r="F153" s="17"/>
    </row>
    <row r="154" spans="1:6" ht="15">
      <c r="A154" s="17"/>
      <c r="B154" s="17"/>
      <c r="C154" s="17"/>
      <c r="D154" s="17"/>
      <c r="E154" s="17"/>
      <c r="F154" s="17"/>
    </row>
    <row r="155" spans="1:6" ht="15">
      <c r="A155" s="17"/>
      <c r="B155" s="17"/>
      <c r="C155" s="17"/>
      <c r="D155" s="17"/>
      <c r="E155" s="17"/>
      <c r="F155" s="17"/>
    </row>
    <row r="156" spans="1:6" ht="15">
      <c r="A156" s="17"/>
      <c r="B156" s="17"/>
      <c r="C156" s="17"/>
      <c r="D156" s="17"/>
      <c r="E156" s="17"/>
      <c r="F156" s="17"/>
    </row>
    <row r="157" spans="1:6" ht="15">
      <c r="A157" s="17"/>
      <c r="B157" s="17"/>
      <c r="C157" s="17"/>
      <c r="D157" s="17"/>
      <c r="E157" s="17"/>
      <c r="F157" s="17"/>
    </row>
    <row r="158" spans="1:6" ht="15">
      <c r="A158" s="17"/>
      <c r="B158" s="17"/>
      <c r="C158" s="17"/>
      <c r="D158" s="17"/>
      <c r="E158" s="17"/>
      <c r="F158" s="17"/>
    </row>
    <row r="159" spans="1:6" ht="15">
      <c r="A159" s="17"/>
      <c r="B159" s="17"/>
      <c r="C159" s="17"/>
      <c r="D159" s="17"/>
      <c r="E159" s="17"/>
      <c r="F159" s="17"/>
    </row>
    <row r="160" spans="1:6" ht="15">
      <c r="A160" s="17"/>
      <c r="B160" s="17"/>
      <c r="C160" s="17"/>
      <c r="D160" s="17"/>
      <c r="E160" s="17"/>
      <c r="F160" s="17"/>
    </row>
    <row r="161" spans="1:6" ht="15">
      <c r="A161" s="17"/>
      <c r="B161" s="17"/>
      <c r="C161" s="17"/>
      <c r="D161" s="17"/>
      <c r="E161" s="17"/>
      <c r="F161" s="17"/>
    </row>
    <row r="162" spans="1:6" ht="15">
      <c r="A162" s="17"/>
      <c r="B162" s="17"/>
      <c r="C162" s="17"/>
      <c r="D162" s="17"/>
      <c r="E162" s="17"/>
      <c r="F162" s="17"/>
    </row>
    <row r="163" spans="1:6" ht="15">
      <c r="A163" s="17"/>
      <c r="B163" s="17"/>
      <c r="C163" s="17"/>
      <c r="D163" s="17"/>
      <c r="E163" s="17"/>
      <c r="F163" s="17"/>
    </row>
    <row r="164" spans="1:6" ht="15">
      <c r="A164" s="17"/>
      <c r="B164" s="17"/>
      <c r="C164" s="17"/>
      <c r="D164" s="17"/>
      <c r="E164" s="17"/>
      <c r="F164" s="17"/>
    </row>
    <row r="165" spans="1:6" ht="15">
      <c r="A165" s="17"/>
      <c r="B165" s="17"/>
      <c r="C165" s="17"/>
      <c r="D165" s="17"/>
      <c r="E165" s="17"/>
      <c r="F165" s="17"/>
    </row>
    <row r="166" spans="1:6" ht="15">
      <c r="A166" s="17"/>
      <c r="B166" s="17"/>
      <c r="C166" s="17"/>
      <c r="D166" s="17"/>
      <c r="E166" s="17"/>
      <c r="F166" s="17"/>
    </row>
    <row r="167" spans="1:6" ht="15">
      <c r="A167" s="17"/>
      <c r="B167" s="17"/>
      <c r="C167" s="17"/>
      <c r="D167" s="17"/>
      <c r="E167" s="17"/>
      <c r="F167" s="17"/>
    </row>
    <row r="168" spans="1:6" ht="15">
      <c r="A168" s="17"/>
      <c r="B168" s="17"/>
      <c r="C168" s="17"/>
      <c r="D168" s="17"/>
      <c r="E168" s="17"/>
      <c r="F168" s="17"/>
    </row>
    <row r="169" spans="1:6" ht="15">
      <c r="A169" s="17"/>
      <c r="B169" s="17"/>
      <c r="C169" s="17"/>
      <c r="D169" s="17"/>
      <c r="E169" s="17"/>
      <c r="F169" s="17"/>
    </row>
    <row r="170" spans="1:6" ht="15">
      <c r="A170" s="17"/>
      <c r="B170" s="17"/>
      <c r="C170" s="17"/>
      <c r="D170" s="17"/>
      <c r="E170" s="17"/>
      <c r="F170" s="17"/>
    </row>
    <row r="171" spans="1:6" ht="15">
      <c r="A171" s="17"/>
      <c r="B171" s="17"/>
      <c r="C171" s="17"/>
      <c r="D171" s="17"/>
      <c r="E171" s="17"/>
      <c r="F171" s="17"/>
    </row>
    <row r="172" spans="1:6" ht="15">
      <c r="A172" s="17"/>
      <c r="B172" s="17"/>
      <c r="C172" s="17"/>
      <c r="D172" s="17"/>
      <c r="E172" s="17"/>
      <c r="F172" s="17"/>
    </row>
    <row r="173" spans="1:6" ht="15">
      <c r="A173" s="17"/>
      <c r="B173" s="17"/>
      <c r="C173" s="17"/>
      <c r="D173" s="17"/>
      <c r="E173" s="17"/>
      <c r="F173" s="17"/>
    </row>
    <row r="174" spans="1:6" ht="15">
      <c r="A174" s="17"/>
      <c r="B174" s="17"/>
      <c r="C174" s="17"/>
      <c r="D174" s="17"/>
      <c r="E174" s="17"/>
      <c r="F174" s="17"/>
    </row>
    <row r="175" spans="1:6" ht="15.75" thickBot="1">
      <c r="A175" s="22"/>
      <c r="B175" s="22"/>
      <c r="C175" s="22"/>
      <c r="D175" s="22"/>
      <c r="E175" s="22"/>
      <c r="F175" s="22"/>
    </row>
    <row r="176" spans="1:6" ht="15">
      <c r="A176" s="29"/>
      <c r="B176" s="29"/>
      <c r="C176" s="30"/>
      <c r="D176" s="29"/>
      <c r="E176" s="29"/>
      <c r="F176" s="29"/>
    </row>
    <row r="177" spans="1:6" ht="15">
      <c r="A177" s="31"/>
      <c r="B177" s="31"/>
      <c r="C177" s="31"/>
      <c r="D177" s="31"/>
      <c r="E177" s="31"/>
      <c r="F177" s="31"/>
    </row>
    <row r="178" spans="1:6" ht="15">
      <c r="A178" s="31"/>
      <c r="B178" s="31"/>
      <c r="C178" s="31"/>
      <c r="D178" s="31"/>
      <c r="E178" s="31"/>
      <c r="F178" s="31"/>
    </row>
    <row r="179" spans="1:6" ht="15">
      <c r="A179" s="31"/>
      <c r="B179" s="31"/>
      <c r="C179" s="31"/>
      <c r="D179" s="31"/>
      <c r="E179" s="31"/>
      <c r="F179" s="31"/>
    </row>
    <row r="180" spans="1:6" ht="15">
      <c r="A180" s="29"/>
      <c r="B180" s="29"/>
      <c r="C180" s="29"/>
      <c r="D180" s="29"/>
      <c r="E180" s="29"/>
      <c r="F180" s="29"/>
    </row>
    <row r="181" spans="1:6" ht="15">
      <c r="A181" s="29"/>
      <c r="B181" s="29"/>
      <c r="C181" s="29"/>
      <c r="D181" s="29"/>
      <c r="E181" s="29"/>
      <c r="F181" s="29"/>
    </row>
    <row r="182" spans="1:6" ht="15">
      <c r="A182" s="29"/>
      <c r="B182" s="29"/>
      <c r="C182" s="29"/>
      <c r="D182" s="29"/>
      <c r="E182" s="29"/>
      <c r="F182" s="29"/>
    </row>
    <row r="183" spans="1:6" ht="15">
      <c r="A183" s="29"/>
      <c r="B183" s="29"/>
      <c r="C183" s="29"/>
      <c r="D183" s="29"/>
      <c r="E183" s="29"/>
      <c r="F183" s="29"/>
    </row>
    <row r="184" spans="1:6" ht="15">
      <c r="A184" s="29"/>
      <c r="B184" s="29"/>
      <c r="C184" s="29"/>
      <c r="D184" s="29"/>
      <c r="E184" s="29"/>
      <c r="F184" s="29"/>
    </row>
    <row r="185" spans="1:6" ht="15">
      <c r="A185" s="29"/>
      <c r="B185" s="29"/>
      <c r="C185" s="29"/>
      <c r="D185" s="29"/>
      <c r="E185" s="29"/>
      <c r="F185" s="29"/>
    </row>
    <row r="186" spans="1:6" ht="15">
      <c r="A186" s="29"/>
      <c r="B186" s="29"/>
      <c r="C186" s="29"/>
      <c r="D186" s="29"/>
      <c r="E186" s="29"/>
      <c r="F186" s="29"/>
    </row>
    <row r="187" spans="1:6" ht="15">
      <c r="A187" s="29"/>
      <c r="B187" s="29"/>
      <c r="C187" s="29"/>
      <c r="D187" s="29"/>
      <c r="E187" s="29"/>
      <c r="F187" s="29"/>
    </row>
    <row r="188" spans="1:6" ht="15">
      <c r="A188" s="29"/>
      <c r="B188" s="29"/>
      <c r="C188" s="29"/>
      <c r="D188" s="29"/>
      <c r="E188" s="29"/>
      <c r="F188" s="29"/>
    </row>
    <row r="189" spans="1:6" ht="15">
      <c r="A189" s="29"/>
      <c r="B189" s="29"/>
      <c r="C189" s="29"/>
      <c r="D189" s="29"/>
      <c r="E189" s="29"/>
      <c r="F189" s="29"/>
    </row>
    <row r="190" spans="1:6" ht="15">
      <c r="A190" s="29"/>
      <c r="B190" s="29"/>
      <c r="C190" s="29"/>
      <c r="D190" s="29"/>
      <c r="E190" s="29"/>
      <c r="F190" s="29"/>
    </row>
    <row r="191" spans="1:6" ht="15">
      <c r="A191" s="29"/>
      <c r="B191" s="29"/>
      <c r="C191" s="29"/>
      <c r="D191" s="29"/>
      <c r="E191" s="29"/>
      <c r="F191" s="29"/>
    </row>
    <row r="192" spans="1:6" ht="15">
      <c r="A192" s="29"/>
      <c r="B192" s="29"/>
      <c r="C192" s="29"/>
      <c r="D192" s="29"/>
      <c r="E192" s="29"/>
      <c r="F192" s="29"/>
    </row>
    <row r="193" spans="1:6" ht="15">
      <c r="A193" s="29"/>
      <c r="B193" s="29"/>
      <c r="C193" s="29"/>
      <c r="D193" s="29"/>
      <c r="E193" s="29"/>
      <c r="F193" s="29"/>
    </row>
    <row r="194" spans="1:6" ht="15">
      <c r="A194" s="29"/>
      <c r="B194" s="29"/>
      <c r="C194" s="29"/>
      <c r="D194" s="29"/>
      <c r="E194" s="29"/>
      <c r="F194" s="29"/>
    </row>
    <row r="195" spans="1:6" ht="15">
      <c r="A195" s="29"/>
      <c r="B195" s="29"/>
      <c r="C195" s="29"/>
      <c r="D195" s="29"/>
      <c r="E195" s="29"/>
      <c r="F195" s="29"/>
    </row>
    <row r="196" spans="1:6" ht="15">
      <c r="A196" s="29"/>
      <c r="B196" s="29"/>
      <c r="C196" s="29"/>
      <c r="D196" s="29"/>
      <c r="E196" s="29"/>
      <c r="F196" s="29"/>
    </row>
    <row r="197" spans="1:6" ht="15">
      <c r="A197" s="29"/>
      <c r="B197" s="29"/>
      <c r="C197" s="29"/>
      <c r="D197" s="29"/>
      <c r="E197" s="29"/>
      <c r="F197" s="29"/>
    </row>
    <row r="198" spans="1:6" ht="15">
      <c r="A198" s="29"/>
      <c r="B198" s="29"/>
      <c r="C198" s="29"/>
      <c r="D198" s="29"/>
      <c r="E198" s="29"/>
      <c r="F198" s="29"/>
    </row>
    <row r="199" spans="1:6" ht="15">
      <c r="A199" s="29"/>
      <c r="B199" s="29"/>
      <c r="C199" s="29"/>
      <c r="D199" s="29"/>
      <c r="E199" s="29"/>
      <c r="F199" s="29"/>
    </row>
    <row r="200" spans="1:6" ht="15">
      <c r="A200" s="29"/>
      <c r="B200" s="29"/>
      <c r="C200" s="29"/>
      <c r="D200" s="29"/>
      <c r="E200" s="29"/>
      <c r="F200" s="29"/>
    </row>
    <row r="201" spans="1:6" ht="15">
      <c r="A201" s="29"/>
      <c r="B201" s="29"/>
      <c r="C201" s="29"/>
      <c r="D201" s="29"/>
      <c r="E201" s="29"/>
      <c r="F201" s="29"/>
    </row>
    <row r="202" spans="1:6" ht="15">
      <c r="A202" s="29"/>
      <c r="B202" s="29"/>
      <c r="C202" s="29"/>
      <c r="D202" s="29"/>
      <c r="E202" s="29"/>
      <c r="F202" s="29"/>
    </row>
    <row r="203" spans="1:6" ht="15">
      <c r="A203" s="29"/>
      <c r="B203" s="29"/>
      <c r="C203" s="29"/>
      <c r="D203" s="29"/>
      <c r="E203" s="29"/>
      <c r="F203" s="29"/>
    </row>
    <row r="204" spans="1:6" ht="15">
      <c r="A204" s="29"/>
      <c r="B204" s="29"/>
      <c r="C204" s="29"/>
      <c r="D204" s="29"/>
      <c r="E204" s="29"/>
      <c r="F204" s="29"/>
    </row>
    <row r="205" spans="1:6" ht="15">
      <c r="A205" s="29"/>
      <c r="B205" s="29"/>
      <c r="C205" s="29"/>
      <c r="D205" s="29"/>
      <c r="E205" s="29"/>
      <c r="F205" s="29"/>
    </row>
    <row r="206" spans="1:6" ht="15">
      <c r="A206" s="29"/>
      <c r="B206" s="29"/>
      <c r="C206" s="29"/>
      <c r="D206" s="29"/>
      <c r="E206" s="29"/>
      <c r="F206" s="29"/>
    </row>
    <row r="207" spans="1:6" ht="15">
      <c r="A207" s="29"/>
      <c r="B207" s="29"/>
      <c r="C207" s="29"/>
      <c r="D207" s="29"/>
      <c r="E207" s="29"/>
      <c r="F207" s="29"/>
    </row>
    <row r="208" spans="1:6" ht="15">
      <c r="A208" s="29"/>
      <c r="B208" s="29"/>
      <c r="C208" s="29"/>
      <c r="D208" s="29"/>
      <c r="E208" s="29"/>
      <c r="F208" s="29"/>
    </row>
    <row r="209" spans="1:6" ht="15">
      <c r="A209" s="29"/>
      <c r="B209" s="29"/>
      <c r="C209" s="29"/>
      <c r="D209" s="29"/>
      <c r="E209" s="29"/>
      <c r="F209" s="29"/>
    </row>
    <row r="210" spans="1:6" ht="15">
      <c r="A210" s="29"/>
      <c r="B210" s="29"/>
      <c r="C210" s="29"/>
      <c r="D210" s="29"/>
      <c r="E210" s="29"/>
      <c r="F210" s="29"/>
    </row>
    <row r="211" spans="1:6" ht="15">
      <c r="A211" s="29"/>
      <c r="B211" s="29"/>
      <c r="C211" s="29"/>
      <c r="D211" s="29"/>
      <c r="E211" s="29"/>
      <c r="F211" s="29"/>
    </row>
    <row r="212" spans="1:6" ht="15">
      <c r="A212" s="29"/>
      <c r="B212" s="29"/>
      <c r="C212" s="29"/>
      <c r="D212" s="29"/>
      <c r="E212" s="29"/>
      <c r="F212" s="29"/>
    </row>
  </sheetData>
  <printOptions/>
  <pageMargins left="0.75" right="0.75" top="1" bottom="1" header="0.5" footer="0.5"/>
  <pageSetup orientation="portrait" paperSize="9" scale="81" r:id="rId1"/>
  <rowBreaks count="2" manualBreakCount="2">
    <brk id="58" max="5" man="1"/>
    <brk id="11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8" sqref="L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Wodzisław Śl.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2003-08-25T11:31:09Z</cp:lastPrinted>
  <dcterms:created xsi:type="dcterms:W3CDTF">2001-02-02T08:16:54Z</dcterms:created>
  <dcterms:modified xsi:type="dcterms:W3CDTF">2003-08-28T05:19:43Z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