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000" activeTab="0"/>
  </bookViews>
  <sheets>
    <sheet name=" Załącznik 2-wydatki rozdz." sheetId="1" r:id="rId1"/>
    <sheet name="Arkusz1" sheetId="2" r:id="rId2"/>
    <sheet name="Arkusz2" sheetId="3" r:id="rId3"/>
    <sheet name="Arkusz4" sheetId="4" r:id="rId4"/>
    <sheet name="Arkusz3" sheetId="5" r:id="rId5"/>
  </sheets>
  <definedNames>
    <definedName name="_xlnm.Print_Area" localSheetId="0">' Załącznik 2-wydatki rozdz.'!$A$1:$F$163</definedName>
  </definedNames>
  <calcPr fullCalcOnLoad="1"/>
</workbook>
</file>

<file path=xl/sharedStrings.xml><?xml version="1.0" encoding="utf-8"?>
<sst xmlns="http://schemas.openxmlformats.org/spreadsheetml/2006/main" count="153" uniqueCount="117">
  <si>
    <t>Zakłady opiekuńczo - lecznicze</t>
  </si>
  <si>
    <t>i pielęgnacyjno - opiekuńcze</t>
  </si>
  <si>
    <t>Przeciwdziałanie alkoholizmowi</t>
  </si>
  <si>
    <t>Domy pomocy społecznej</t>
  </si>
  <si>
    <t>Żłobki</t>
  </si>
  <si>
    <t>i zdrowotne</t>
  </si>
  <si>
    <t>Dodatki mieszkaniowe</t>
  </si>
  <si>
    <t>i wychowawcze</t>
  </si>
  <si>
    <t>Ośrodki pomocy społecznej</t>
  </si>
  <si>
    <t>usługi opiekuńcze</t>
  </si>
  <si>
    <t>Świetlice szkolne</t>
  </si>
  <si>
    <t>Pomoc materialna dla uczniów</t>
  </si>
  <si>
    <t>Oczyszczanie miast i wsi</t>
  </si>
  <si>
    <t>Utrzymanie zieleni w miastach</t>
  </si>
  <si>
    <t>Pobór podatków, opłat i niepodatk.</t>
  </si>
  <si>
    <t>należności budżetowych</t>
  </si>
  <si>
    <t>Biblioteki</t>
  </si>
  <si>
    <t>Muzea</t>
  </si>
  <si>
    <t>Instytucje kultury fizycznej</t>
  </si>
  <si>
    <t>Różne rozliczenia finansowe</t>
  </si>
  <si>
    <t>Rezerwy ogólne i celowe</t>
  </si>
  <si>
    <t>opłacane za osoby pobierające</t>
  </si>
  <si>
    <t>01095</t>
  </si>
  <si>
    <t>Melioracje wodne</t>
  </si>
  <si>
    <t xml:space="preserve">                                                                                                    Załącznik Nr 2</t>
  </si>
  <si>
    <t xml:space="preserve">                                                                                                     do informacji</t>
  </si>
  <si>
    <t xml:space="preserve">           WYKONANIA WYDATKÓW BUDŻETU MIASTA WODZISŁAWIA ŚL.</t>
  </si>
  <si>
    <t>w zł.</t>
  </si>
  <si>
    <t>Wykonanie</t>
  </si>
  <si>
    <t xml:space="preserve">     %</t>
  </si>
  <si>
    <t xml:space="preserve">   </t>
  </si>
  <si>
    <t>po zmianach</t>
  </si>
  <si>
    <t>za I półrocze</t>
  </si>
  <si>
    <t xml:space="preserve">  Wykon.</t>
  </si>
  <si>
    <t xml:space="preserve">            OGÓŁEM WYDATKI</t>
  </si>
  <si>
    <t>Rolnictwo o łowiectwo</t>
  </si>
  <si>
    <t>Leśnictwo</t>
  </si>
  <si>
    <t>Transport i łączność</t>
  </si>
  <si>
    <t>Gospodarka mieszkaniowa</t>
  </si>
  <si>
    <t>Gospodarka gruntami i nieruch.</t>
  </si>
  <si>
    <t>Działalność usługowa</t>
  </si>
  <si>
    <t>Administracja publiczna</t>
  </si>
  <si>
    <t>Rady gmin (miast i miast na</t>
  </si>
  <si>
    <t>Urzędy naczelnych organów</t>
  </si>
  <si>
    <t xml:space="preserve">władzy państwowej, kontroli </t>
  </si>
  <si>
    <t>i ochrony prawa oraz sądown.</t>
  </si>
  <si>
    <t xml:space="preserve">i ochrony prawa </t>
  </si>
  <si>
    <t xml:space="preserve">    - 2 -</t>
  </si>
  <si>
    <t>Bezpieczeństwo publiczne</t>
  </si>
  <si>
    <t>i ochrona przeciwpożarowa</t>
  </si>
  <si>
    <t>Ochotnicze straże pożarne</t>
  </si>
  <si>
    <t>Obsługa długu publicznego</t>
  </si>
  <si>
    <t>Obsługa papierów wartościowych</t>
  </si>
  <si>
    <t>kredytów i pożyczek jedn.sam.ter.</t>
  </si>
  <si>
    <t>Różne rozliczenia</t>
  </si>
  <si>
    <t>Oświata i wychowanie</t>
  </si>
  <si>
    <t>Dowożenie uczniów do szkół</t>
  </si>
  <si>
    <t>Zespoły ekonomiczno -</t>
  </si>
  <si>
    <t>Ochrona zdrowia</t>
  </si>
  <si>
    <t>Opieka społeczna</t>
  </si>
  <si>
    <t>Placówki opiekuńczo- wychowaw.</t>
  </si>
  <si>
    <t>Składki na ubezpieczenia zdrow.</t>
  </si>
  <si>
    <t>niektóre świadczenia z pomocy</t>
  </si>
  <si>
    <t>społecznej</t>
  </si>
  <si>
    <t>Zasiłki i pomoc w naturze oraz</t>
  </si>
  <si>
    <t>składki na ubezpieczenia społ.</t>
  </si>
  <si>
    <t>Zasiłki rodzinne, pielęgnacyjne</t>
  </si>
  <si>
    <t>Usługi opiekuńcze i specjalistycz.</t>
  </si>
  <si>
    <t xml:space="preserve">           - 3 -</t>
  </si>
  <si>
    <t>Edukacyjna opieka wychowaw.</t>
  </si>
  <si>
    <t>Przedszkola</t>
  </si>
  <si>
    <t>Placówki wychowania pozaszkol.</t>
  </si>
  <si>
    <t>szkolnej</t>
  </si>
  <si>
    <t>Gospodarka komun. i ochrona</t>
  </si>
  <si>
    <t>środowiska</t>
  </si>
  <si>
    <t>Gospodarka odpadami</t>
  </si>
  <si>
    <t>Oświetlenie ulic, placów i dróg</t>
  </si>
  <si>
    <t>Kultura i ochrona dziedzictwa</t>
  </si>
  <si>
    <t>narodowego</t>
  </si>
  <si>
    <t>Domy i ośrodki kultury, świetlice</t>
  </si>
  <si>
    <t>i kluby</t>
  </si>
  <si>
    <t>Kultura fizyczna i sport</t>
  </si>
  <si>
    <r>
      <t xml:space="preserve">                                             </t>
    </r>
    <r>
      <rPr>
        <b/>
        <sz val="12"/>
        <rFont val="Arial CE"/>
        <family val="0"/>
      </rPr>
      <t>Z E S T A W I E N I E</t>
    </r>
  </si>
  <si>
    <r>
      <t xml:space="preserve">            </t>
    </r>
    <r>
      <rPr>
        <b/>
        <sz val="12"/>
        <rFont val="Arial CE"/>
        <family val="0"/>
      </rPr>
      <t>I ZLECONYCH</t>
    </r>
  </si>
  <si>
    <t>na 2003 rok</t>
  </si>
  <si>
    <t>2003 roku</t>
  </si>
  <si>
    <t xml:space="preserve">Referanda ogólnokrajowe </t>
  </si>
  <si>
    <t>i konstytucyjne</t>
  </si>
  <si>
    <t xml:space="preserve">Dokształcanie i doskonalenie </t>
  </si>
  <si>
    <t>nauczycieli</t>
  </si>
  <si>
    <t>Dokształcanie i doskonalenie</t>
  </si>
  <si>
    <t>Urzędy gmin (miast i miast na</t>
  </si>
  <si>
    <t>Cmentarze</t>
  </si>
  <si>
    <t>Zakłady gospodarki mieszkaniowej</t>
  </si>
  <si>
    <t>Kolonie i obozy oraz inne formy</t>
  </si>
  <si>
    <t>wypoczynku dzieci i młodzieży</t>
  </si>
  <si>
    <t xml:space="preserve">           ZA I PÓŁROCZE 2003 ROKU W ZAKRESIE ZADAŃ WŁASNYCH</t>
  </si>
  <si>
    <t>Wyszczególnienie</t>
  </si>
  <si>
    <t>010</t>
  </si>
  <si>
    <t>Dz.</t>
  </si>
  <si>
    <t>Rozdz.</t>
  </si>
  <si>
    <t>Plan roczny</t>
  </si>
  <si>
    <t>01008</t>
  </si>
  <si>
    <t>020</t>
  </si>
  <si>
    <t>02095</t>
  </si>
  <si>
    <t>Pozostała działalność</t>
  </si>
  <si>
    <t>Drogi publiczne gminne</t>
  </si>
  <si>
    <t>01030</t>
  </si>
  <si>
    <t>Izby rolnicze</t>
  </si>
  <si>
    <t>Jednostki organizacji i nadzoru</t>
  </si>
  <si>
    <t>Urzędy wojewódzkie</t>
  </si>
  <si>
    <t>prawach powiatu)</t>
  </si>
  <si>
    <t>Obrona cywilna</t>
  </si>
  <si>
    <t>Straż Miejska</t>
  </si>
  <si>
    <t>Szkoły podstawowe</t>
  </si>
  <si>
    <t>Gimnazja</t>
  </si>
  <si>
    <t>administracyjne szkół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</si>
</sst>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_ ;\-#,##0\ "/>
    <numFmt numFmtId="167" formatCode="#,##0\ _z_ł"/>
    <numFmt numFmtId="168" formatCode="#,##0.0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4" xfId="0" applyFont="1" applyBorder="1" applyAlignment="1" quotePrefix="1">
      <alignment horizontal="right"/>
    </xf>
    <xf numFmtId="0" fontId="2" fillId="0" borderId="1" xfId="0" applyFon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168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35">
      <selection activeCell="E40" sqref="E40"/>
    </sheetView>
  </sheetViews>
  <sheetFormatPr defaultColWidth="9.00390625" defaultRowHeight="12.75"/>
  <cols>
    <col min="1" max="1" width="7.25390625" style="8" customWidth="1"/>
    <col min="2" max="2" width="10.25390625" style="8" customWidth="1"/>
    <col min="3" max="3" width="35.75390625" style="8" customWidth="1"/>
    <col min="4" max="4" width="15.25390625" style="8" customWidth="1"/>
    <col min="5" max="5" width="17.375" style="8" customWidth="1"/>
    <col min="6" max="6" width="9.125" style="8" customWidth="1"/>
  </cols>
  <sheetData>
    <row r="1" spans="1:9" ht="15">
      <c r="A1" s="8" t="s">
        <v>24</v>
      </c>
      <c r="G1" s="8"/>
      <c r="H1" s="8"/>
      <c r="I1" s="8"/>
    </row>
    <row r="2" spans="1:9" ht="15">
      <c r="A2" s="8" t="s">
        <v>25</v>
      </c>
      <c r="G2" s="8"/>
      <c r="H2" s="8"/>
      <c r="I2" s="8"/>
    </row>
    <row r="3" spans="1:9" ht="15.75">
      <c r="A3" s="8" t="s">
        <v>82</v>
      </c>
      <c r="G3" s="8"/>
      <c r="H3" s="8"/>
      <c r="I3" s="8"/>
    </row>
    <row r="4" spans="1:9" s="2" customFormat="1" ht="15.75">
      <c r="A4" s="9" t="s">
        <v>26</v>
      </c>
      <c r="B4" s="9"/>
      <c r="C4" s="9"/>
      <c r="D4" s="9"/>
      <c r="E4" s="9"/>
      <c r="F4" s="9"/>
      <c r="G4" s="1"/>
      <c r="H4" s="1"/>
      <c r="I4" s="1"/>
    </row>
    <row r="5" spans="1:9" s="2" customFormat="1" ht="15.75">
      <c r="A5" s="9" t="s">
        <v>96</v>
      </c>
      <c r="B5" s="9"/>
      <c r="C5" s="9"/>
      <c r="D5" s="9"/>
      <c r="E5" s="9"/>
      <c r="F5" s="9"/>
      <c r="G5" s="1"/>
      <c r="H5" s="1"/>
      <c r="I5" s="1"/>
    </row>
    <row r="6" spans="1:9" ht="15.75">
      <c r="A6" s="8" t="s">
        <v>83</v>
      </c>
      <c r="G6" s="8"/>
      <c r="H6" s="8"/>
      <c r="I6" s="8"/>
    </row>
    <row r="7" spans="5:9" ht="15.75" thickBot="1">
      <c r="E7" s="8" t="s">
        <v>27</v>
      </c>
      <c r="G7" s="8"/>
      <c r="H7" s="8"/>
      <c r="I7" s="8"/>
    </row>
    <row r="8" spans="1:8" s="12" customFormat="1" ht="15.75">
      <c r="A8" s="10" t="s">
        <v>99</v>
      </c>
      <c r="B8" s="10" t="s">
        <v>100</v>
      </c>
      <c r="C8" s="10" t="s">
        <v>97</v>
      </c>
      <c r="D8" s="11" t="s">
        <v>101</v>
      </c>
      <c r="E8" s="11" t="s">
        <v>28</v>
      </c>
      <c r="F8" s="11" t="s">
        <v>29</v>
      </c>
      <c r="H8" s="12" t="s">
        <v>30</v>
      </c>
    </row>
    <row r="9" spans="1:6" s="12" customFormat="1" ht="15.75">
      <c r="A9" s="13"/>
      <c r="B9" s="13"/>
      <c r="C9" s="13"/>
      <c r="D9" s="14" t="s">
        <v>31</v>
      </c>
      <c r="E9" s="14" t="s">
        <v>32</v>
      </c>
      <c r="F9" s="15" t="s">
        <v>33</v>
      </c>
    </row>
    <row r="10" spans="1:6" s="12" customFormat="1" ht="16.5" thickBot="1">
      <c r="A10" s="16"/>
      <c r="B10" s="16"/>
      <c r="C10" s="16"/>
      <c r="D10" s="17" t="s">
        <v>84</v>
      </c>
      <c r="E10" s="17" t="s">
        <v>85</v>
      </c>
      <c r="F10" s="17"/>
    </row>
    <row r="11" spans="1:6" s="12" customFormat="1" ht="15.75">
      <c r="A11" s="10"/>
      <c r="B11" s="10"/>
      <c r="C11" s="10"/>
      <c r="D11" s="11"/>
      <c r="E11" s="11"/>
      <c r="F11" s="11"/>
    </row>
    <row r="12" spans="1:9" ht="15">
      <c r="A12" s="18"/>
      <c r="B12" s="18"/>
      <c r="C12" s="18"/>
      <c r="D12" s="18"/>
      <c r="E12" s="18"/>
      <c r="F12" s="18"/>
      <c r="G12" s="8"/>
      <c r="H12" s="8"/>
      <c r="I12" s="8"/>
    </row>
    <row r="13" spans="1:9" ht="15.75">
      <c r="A13" s="18"/>
      <c r="B13" s="18"/>
      <c r="C13" s="19" t="s">
        <v>34</v>
      </c>
      <c r="D13" s="20">
        <f>D16+D21+D25+D29+D35+D40+D52+D65+D70+D74+D78+D88+D94+D117+D130+D138+D145</f>
        <v>96049201</v>
      </c>
      <c r="E13" s="20">
        <f>E16+E21+E25+E29+E35+E40+E52+E65+E70+E74+E78+E88+E94+E117+E130+E138+E145</f>
        <v>33218368</v>
      </c>
      <c r="F13" s="21">
        <f>E13/D13*100</f>
        <v>34.584741626325446</v>
      </c>
      <c r="G13" s="8"/>
      <c r="H13" s="8"/>
      <c r="I13" s="8"/>
    </row>
    <row r="14" spans="1:9" ht="15.75">
      <c r="A14" s="18"/>
      <c r="B14" s="18"/>
      <c r="C14" s="13"/>
      <c r="D14" s="22"/>
      <c r="E14" s="22"/>
      <c r="F14" s="23"/>
      <c r="G14" s="8"/>
      <c r="H14" s="8"/>
      <c r="I14" s="8"/>
    </row>
    <row r="15" spans="1:9" ht="15.75">
      <c r="A15" s="18"/>
      <c r="B15" s="18"/>
      <c r="C15" s="13"/>
      <c r="D15" s="22"/>
      <c r="E15" s="22"/>
      <c r="F15" s="23"/>
      <c r="G15" s="8"/>
      <c r="H15" s="8"/>
      <c r="I15" s="8"/>
    </row>
    <row r="16" spans="1:9" ht="15.75">
      <c r="A16" s="24" t="s">
        <v>98</v>
      </c>
      <c r="B16" s="19"/>
      <c r="C16" s="19" t="s">
        <v>35</v>
      </c>
      <c r="D16" s="20">
        <f>D17+D18+D19</f>
        <v>20103</v>
      </c>
      <c r="E16" s="20">
        <f>E17+E18+E19</f>
        <v>1497</v>
      </c>
      <c r="F16" s="21">
        <f>E16/D16*100</f>
        <v>7.446649753768095</v>
      </c>
      <c r="G16" s="8"/>
      <c r="H16" s="8"/>
      <c r="I16" s="8"/>
    </row>
    <row r="17" spans="1:9" ht="15.75">
      <c r="A17" s="25"/>
      <c r="B17" s="26" t="s">
        <v>102</v>
      </c>
      <c r="C17" s="28" t="s">
        <v>23</v>
      </c>
      <c r="D17" s="29">
        <v>7000</v>
      </c>
      <c r="E17" s="29">
        <v>0</v>
      </c>
      <c r="F17" s="27">
        <v>0</v>
      </c>
      <c r="G17" s="8"/>
      <c r="H17" s="8"/>
      <c r="I17" s="8"/>
    </row>
    <row r="18" spans="1:9" ht="15.75">
      <c r="A18" s="25"/>
      <c r="B18" s="26" t="s">
        <v>107</v>
      </c>
      <c r="C18" s="18" t="s">
        <v>108</v>
      </c>
      <c r="D18" s="29">
        <v>2103</v>
      </c>
      <c r="E18" s="29">
        <v>897</v>
      </c>
      <c r="F18" s="27">
        <f>E18/D18*100</f>
        <v>42.65335235378031</v>
      </c>
      <c r="G18" s="8"/>
      <c r="H18" s="8"/>
      <c r="I18" s="8"/>
    </row>
    <row r="19" spans="1:9" ht="15">
      <c r="A19" s="18"/>
      <c r="B19" s="26" t="s">
        <v>22</v>
      </c>
      <c r="C19" s="18" t="s">
        <v>105</v>
      </c>
      <c r="D19" s="29">
        <v>11000</v>
      </c>
      <c r="E19" s="18">
        <v>600</v>
      </c>
      <c r="F19" s="27">
        <f>E19/D19*100</f>
        <v>5.454545454545454</v>
      </c>
      <c r="G19" s="8"/>
      <c r="H19" s="8"/>
      <c r="I19" s="8"/>
    </row>
    <row r="20" spans="1:9" ht="15">
      <c r="A20" s="18"/>
      <c r="B20" s="26"/>
      <c r="C20" s="18"/>
      <c r="D20" s="29"/>
      <c r="E20" s="18"/>
      <c r="F20" s="27"/>
      <c r="G20" s="8"/>
      <c r="H20" s="8"/>
      <c r="I20" s="8"/>
    </row>
    <row r="21" spans="1:9" ht="15.75">
      <c r="A21" s="24" t="s">
        <v>103</v>
      </c>
      <c r="B21" s="24"/>
      <c r="C21" s="19" t="s">
        <v>36</v>
      </c>
      <c r="D21" s="20">
        <f>D22</f>
        <v>20000</v>
      </c>
      <c r="E21" s="20">
        <f>E22</f>
        <v>7023</v>
      </c>
      <c r="F21" s="21">
        <f>E21/D21*100</f>
        <v>35.115</v>
      </c>
      <c r="G21" s="8"/>
      <c r="H21" s="8"/>
      <c r="I21" s="8"/>
    </row>
    <row r="22" spans="1:9" ht="15">
      <c r="A22" s="18"/>
      <c r="B22" s="26" t="s">
        <v>104</v>
      </c>
      <c r="C22" s="18" t="s">
        <v>105</v>
      </c>
      <c r="D22" s="29">
        <v>20000</v>
      </c>
      <c r="E22" s="29">
        <v>7023</v>
      </c>
      <c r="F22" s="27">
        <f>E22/D22*100</f>
        <v>35.115</v>
      </c>
      <c r="G22" s="8"/>
      <c r="H22" s="8"/>
      <c r="I22" s="8"/>
    </row>
    <row r="23" spans="1:9" ht="15">
      <c r="A23" s="18"/>
      <c r="B23" s="26"/>
      <c r="C23" s="18"/>
      <c r="D23" s="29"/>
      <c r="E23" s="29"/>
      <c r="F23" s="27"/>
      <c r="G23" s="8"/>
      <c r="H23" s="8"/>
      <c r="I23" s="8"/>
    </row>
    <row r="24" spans="1:9" ht="15">
      <c r="A24" s="18"/>
      <c r="B24" s="18"/>
      <c r="C24" s="18"/>
      <c r="D24" s="18"/>
      <c r="E24" s="18"/>
      <c r="F24" s="18"/>
      <c r="G24" s="8"/>
      <c r="H24" s="8"/>
      <c r="I24" s="8"/>
    </row>
    <row r="25" spans="1:9" ht="15.75">
      <c r="A25" s="19">
        <v>600</v>
      </c>
      <c r="B25" s="19"/>
      <c r="C25" s="19" t="s">
        <v>37</v>
      </c>
      <c r="D25" s="20">
        <f>D26</f>
        <v>1515780</v>
      </c>
      <c r="E25" s="20">
        <f>E26</f>
        <v>474468</v>
      </c>
      <c r="F25" s="21">
        <f>E25/D25*100</f>
        <v>31.30190397023315</v>
      </c>
      <c r="G25" s="8"/>
      <c r="H25" s="8"/>
      <c r="I25" s="8"/>
    </row>
    <row r="26" spans="1:9" ht="15.75">
      <c r="A26" s="13"/>
      <c r="B26" s="18">
        <v>60016</v>
      </c>
      <c r="C26" s="18" t="s">
        <v>106</v>
      </c>
      <c r="D26" s="29">
        <v>1515780</v>
      </c>
      <c r="E26" s="29">
        <v>474468</v>
      </c>
      <c r="F26" s="27">
        <f>E26/D26*100</f>
        <v>31.30190397023315</v>
      </c>
      <c r="G26" s="8"/>
      <c r="H26" s="8"/>
      <c r="I26" s="8"/>
    </row>
    <row r="27" spans="1:9" ht="15.75">
      <c r="A27" s="13"/>
      <c r="B27" s="18"/>
      <c r="C27" s="18"/>
      <c r="D27" s="29"/>
      <c r="E27" s="29"/>
      <c r="F27" s="27"/>
      <c r="G27" s="8"/>
      <c r="H27" s="8"/>
      <c r="I27" s="8"/>
    </row>
    <row r="28" spans="1:9" ht="15">
      <c r="A28" s="18"/>
      <c r="B28" s="18"/>
      <c r="C28" s="18"/>
      <c r="D28" s="18"/>
      <c r="E28" s="18"/>
      <c r="F28" s="18"/>
      <c r="G28" s="8"/>
      <c r="H28" s="8"/>
      <c r="I28" s="8"/>
    </row>
    <row r="29" spans="1:9" ht="15.75">
      <c r="A29" s="19">
        <v>700</v>
      </c>
      <c r="B29" s="19"/>
      <c r="C29" s="19" t="s">
        <v>38</v>
      </c>
      <c r="D29" s="20">
        <f>D30+D31+D32</f>
        <v>1425811</v>
      </c>
      <c r="E29" s="20">
        <f>E30+E31+E32</f>
        <v>496815</v>
      </c>
      <c r="F29" s="21">
        <f>E29/D29*100</f>
        <v>34.84437979507803</v>
      </c>
      <c r="G29" s="8"/>
      <c r="H29" s="8"/>
      <c r="I29" s="8"/>
    </row>
    <row r="30" spans="1:9" ht="15.75">
      <c r="A30" s="13"/>
      <c r="B30" s="3">
        <v>70001</v>
      </c>
      <c r="C30" s="3" t="s">
        <v>93</v>
      </c>
      <c r="D30" s="4">
        <v>472377</v>
      </c>
      <c r="E30" s="4">
        <v>336000</v>
      </c>
      <c r="F30" s="23">
        <f>E30/D30*100</f>
        <v>71.12962739506791</v>
      </c>
      <c r="G30" s="8"/>
      <c r="H30" s="8"/>
      <c r="I30" s="8"/>
    </row>
    <row r="31" spans="1:9" ht="15">
      <c r="A31" s="18"/>
      <c r="B31" s="18">
        <v>70005</v>
      </c>
      <c r="C31" s="18" t="s">
        <v>39</v>
      </c>
      <c r="D31" s="29">
        <v>659324</v>
      </c>
      <c r="E31" s="29">
        <v>160815</v>
      </c>
      <c r="F31" s="27">
        <f>E31/D31*100</f>
        <v>24.390891276519586</v>
      </c>
      <c r="G31" s="8"/>
      <c r="H31" s="8"/>
      <c r="I31" s="8"/>
    </row>
    <row r="32" spans="1:9" ht="15">
      <c r="A32" s="18"/>
      <c r="B32" s="18">
        <v>70095</v>
      </c>
      <c r="C32" s="18" t="s">
        <v>105</v>
      </c>
      <c r="D32" s="29">
        <v>294110</v>
      </c>
      <c r="E32" s="29">
        <v>0</v>
      </c>
      <c r="F32" s="27">
        <f>E32/D32*100</f>
        <v>0</v>
      </c>
      <c r="G32" s="8"/>
      <c r="H32" s="8"/>
      <c r="I32" s="8"/>
    </row>
    <row r="33" spans="1:9" ht="15">
      <c r="A33" s="18"/>
      <c r="B33" s="18"/>
      <c r="C33" s="18"/>
      <c r="D33" s="29"/>
      <c r="E33" s="29"/>
      <c r="F33" s="27"/>
      <c r="G33" s="8"/>
      <c r="H33" s="8"/>
      <c r="I33" s="8"/>
    </row>
    <row r="34" spans="1:9" ht="15">
      <c r="A34" s="18"/>
      <c r="B34" s="18"/>
      <c r="C34" s="18"/>
      <c r="D34" s="18"/>
      <c r="E34" s="18"/>
      <c r="F34" s="18"/>
      <c r="G34" s="8"/>
      <c r="H34" s="8"/>
      <c r="I34" s="8"/>
    </row>
    <row r="35" spans="1:9" ht="15.75">
      <c r="A35" s="30">
        <v>710</v>
      </c>
      <c r="B35" s="30"/>
      <c r="C35" s="30" t="s">
        <v>40</v>
      </c>
      <c r="D35" s="31">
        <f>D36+D37</f>
        <v>310000</v>
      </c>
      <c r="E35" s="31">
        <f>E36+E37</f>
        <v>60420</v>
      </c>
      <c r="F35" s="21">
        <f>E35/D35*100</f>
        <v>19.490322580645163</v>
      </c>
      <c r="G35" s="8"/>
      <c r="H35" s="8"/>
      <c r="I35" s="8"/>
    </row>
    <row r="36" spans="1:9" ht="15">
      <c r="A36" s="18"/>
      <c r="B36" s="18">
        <v>71002</v>
      </c>
      <c r="C36" s="18" t="s">
        <v>109</v>
      </c>
      <c r="D36" s="29">
        <v>270000</v>
      </c>
      <c r="E36" s="29">
        <v>60002</v>
      </c>
      <c r="F36" s="27">
        <f>E36/D36*100</f>
        <v>22.222962962962963</v>
      </c>
      <c r="G36" s="8"/>
      <c r="H36" s="8"/>
      <c r="I36" s="8"/>
    </row>
    <row r="37" spans="1:9" ht="15">
      <c r="A37" s="18"/>
      <c r="B37" s="18">
        <v>71035</v>
      </c>
      <c r="C37" s="18" t="s">
        <v>92</v>
      </c>
      <c r="D37" s="29">
        <v>40000</v>
      </c>
      <c r="E37" s="18">
        <v>418</v>
      </c>
      <c r="F37" s="27">
        <f>E37/D37*100</f>
        <v>1.045</v>
      </c>
      <c r="G37" s="8"/>
      <c r="H37" s="8"/>
      <c r="I37" s="8"/>
    </row>
    <row r="38" spans="1:6" ht="15">
      <c r="A38" s="18"/>
      <c r="B38" s="18"/>
      <c r="C38" s="18"/>
      <c r="D38" s="29"/>
      <c r="E38" s="18"/>
      <c r="F38" s="27"/>
    </row>
    <row r="39" spans="1:6" ht="15">
      <c r="A39" s="18"/>
      <c r="B39" s="18"/>
      <c r="C39" s="18"/>
      <c r="D39" s="18"/>
      <c r="E39" s="18"/>
      <c r="F39" s="18"/>
    </row>
    <row r="40" spans="1:6" ht="15.75">
      <c r="A40" s="30">
        <v>750</v>
      </c>
      <c r="B40" s="30"/>
      <c r="C40" s="30" t="s">
        <v>41</v>
      </c>
      <c r="D40" s="31">
        <f>D41+D43+D45+D46+D48</f>
        <v>9344226</v>
      </c>
      <c r="E40" s="31">
        <f>E41+E43+E45+E46+E48</f>
        <v>4626239</v>
      </c>
      <c r="F40" s="21">
        <f>E40/D40*100</f>
        <v>49.509065812406504</v>
      </c>
    </row>
    <row r="41" spans="1:6" ht="15">
      <c r="A41" s="18"/>
      <c r="B41" s="18">
        <v>75011</v>
      </c>
      <c r="C41" s="18" t="s">
        <v>110</v>
      </c>
      <c r="D41" s="29">
        <v>185552</v>
      </c>
      <c r="E41" s="29">
        <v>96940</v>
      </c>
      <c r="F41" s="27">
        <f>E41/D41*100</f>
        <v>52.24411485729068</v>
      </c>
    </row>
    <row r="42" spans="1:6" ht="15">
      <c r="A42" s="18"/>
      <c r="B42" s="18">
        <v>75022</v>
      </c>
      <c r="C42" s="18" t="s">
        <v>42</v>
      </c>
      <c r="D42" s="18"/>
      <c r="E42" s="18"/>
      <c r="F42" s="18"/>
    </row>
    <row r="43" spans="1:6" ht="15">
      <c r="A43" s="18"/>
      <c r="B43" s="18"/>
      <c r="C43" s="18" t="s">
        <v>111</v>
      </c>
      <c r="D43" s="29">
        <v>323000</v>
      </c>
      <c r="E43" s="29">
        <v>167469</v>
      </c>
      <c r="F43" s="27">
        <f>E43/D43*100</f>
        <v>51.84798761609907</v>
      </c>
    </row>
    <row r="44" spans="1:6" ht="15">
      <c r="A44" s="18"/>
      <c r="B44" s="18">
        <v>75023</v>
      </c>
      <c r="C44" s="18" t="s">
        <v>91</v>
      </c>
      <c r="D44" s="18"/>
      <c r="E44" s="18"/>
      <c r="F44" s="18"/>
    </row>
    <row r="45" spans="1:6" ht="15">
      <c r="A45" s="18"/>
      <c r="B45" s="18"/>
      <c r="C45" s="18" t="s">
        <v>111</v>
      </c>
      <c r="D45" s="29">
        <v>8409662</v>
      </c>
      <c r="E45" s="29">
        <v>4140839</v>
      </c>
      <c r="F45" s="27">
        <f>E45/D45*100</f>
        <v>49.23906573177376</v>
      </c>
    </row>
    <row r="46" spans="1:6" ht="15">
      <c r="A46" s="18"/>
      <c r="B46" s="18">
        <v>75047</v>
      </c>
      <c r="C46" s="18" t="s">
        <v>14</v>
      </c>
      <c r="D46" s="29">
        <v>28700</v>
      </c>
      <c r="E46" s="29">
        <v>7487</v>
      </c>
      <c r="F46" s="27">
        <f>E46/D46*100</f>
        <v>26.087108013937282</v>
      </c>
    </row>
    <row r="47" spans="1:6" ht="15">
      <c r="A47" s="18"/>
      <c r="B47" s="18"/>
      <c r="C47" s="18" t="s">
        <v>15</v>
      </c>
      <c r="D47" s="29"/>
      <c r="E47" s="29"/>
      <c r="F47" s="27"/>
    </row>
    <row r="48" spans="1:6" ht="15">
      <c r="A48" s="18"/>
      <c r="B48" s="18">
        <v>75095</v>
      </c>
      <c r="C48" s="18" t="s">
        <v>105</v>
      </c>
      <c r="D48" s="29">
        <v>397312</v>
      </c>
      <c r="E48" s="29">
        <v>213504</v>
      </c>
      <c r="F48" s="27">
        <f>E48/D48*100</f>
        <v>53.73711340206185</v>
      </c>
    </row>
    <row r="49" spans="1:6" ht="15">
      <c r="A49" s="18"/>
      <c r="B49" s="18"/>
      <c r="C49" s="18"/>
      <c r="D49" s="18"/>
      <c r="E49" s="18"/>
      <c r="F49" s="18"/>
    </row>
    <row r="50" spans="1:6" ht="15.75">
      <c r="A50" s="30">
        <v>751</v>
      </c>
      <c r="B50" s="30"/>
      <c r="C50" s="30" t="s">
        <v>43</v>
      </c>
      <c r="D50" s="18"/>
      <c r="E50" s="18"/>
      <c r="F50" s="18"/>
    </row>
    <row r="51" spans="1:6" ht="15.75">
      <c r="A51" s="18"/>
      <c r="B51" s="18"/>
      <c r="C51" s="32" t="s">
        <v>44</v>
      </c>
      <c r="D51" s="18"/>
      <c r="E51" s="18"/>
      <c r="F51" s="18"/>
    </row>
    <row r="52" spans="1:6" ht="15.75">
      <c r="A52" s="18"/>
      <c r="B52" s="18"/>
      <c r="C52" s="30" t="s">
        <v>45</v>
      </c>
      <c r="D52" s="31">
        <f>D55+D62</f>
        <v>93965</v>
      </c>
      <c r="E52" s="31">
        <f>E55+E62</f>
        <v>79032</v>
      </c>
      <c r="F52" s="21">
        <f>E52/D52*100</f>
        <v>84.10791252061938</v>
      </c>
    </row>
    <row r="53" spans="1:6" ht="15">
      <c r="A53" s="18"/>
      <c r="B53" s="18">
        <v>75101</v>
      </c>
      <c r="C53" s="18" t="s">
        <v>43</v>
      </c>
      <c r="D53" s="18"/>
      <c r="E53" s="18"/>
      <c r="F53" s="18"/>
    </row>
    <row r="54" spans="1:6" ht="15">
      <c r="A54" s="18"/>
      <c r="B54" s="18"/>
      <c r="C54" s="18" t="s">
        <v>44</v>
      </c>
      <c r="D54" s="18"/>
      <c r="E54" s="18"/>
      <c r="F54" s="18"/>
    </row>
    <row r="55" spans="1:6" ht="15.75" thickBot="1">
      <c r="A55" s="33"/>
      <c r="B55" s="33"/>
      <c r="C55" s="33" t="s">
        <v>46</v>
      </c>
      <c r="D55" s="34">
        <v>7300</v>
      </c>
      <c r="E55" s="34">
        <v>2827</v>
      </c>
      <c r="F55" s="35">
        <f>E55/D55*100</f>
        <v>38.726027397260275</v>
      </c>
    </row>
    <row r="56" ht="15.75" thickBot="1">
      <c r="C56" s="36" t="s">
        <v>47</v>
      </c>
    </row>
    <row r="57" spans="1:6" ht="15.75">
      <c r="A57" s="10" t="s">
        <v>99</v>
      </c>
      <c r="B57" s="10" t="s">
        <v>100</v>
      </c>
      <c r="C57" s="10" t="s">
        <v>97</v>
      </c>
      <c r="D57" s="11" t="s">
        <v>101</v>
      </c>
      <c r="E57" s="11" t="s">
        <v>28</v>
      </c>
      <c r="F57" s="11" t="s">
        <v>29</v>
      </c>
    </row>
    <row r="58" spans="1:6" ht="15.75">
      <c r="A58" s="13"/>
      <c r="B58" s="13"/>
      <c r="C58" s="13"/>
      <c r="D58" s="14" t="s">
        <v>31</v>
      </c>
      <c r="E58" s="14" t="s">
        <v>32</v>
      </c>
      <c r="F58" s="14" t="s">
        <v>33</v>
      </c>
    </row>
    <row r="59" spans="1:6" ht="16.5" thickBot="1">
      <c r="A59" s="16"/>
      <c r="B59" s="16"/>
      <c r="C59" s="16"/>
      <c r="D59" s="17" t="s">
        <v>84</v>
      </c>
      <c r="E59" s="17" t="s">
        <v>85</v>
      </c>
      <c r="F59" s="17"/>
    </row>
    <row r="60" spans="1:6" ht="15.75">
      <c r="A60" s="13"/>
      <c r="B60" s="13"/>
      <c r="C60" s="13"/>
      <c r="D60" s="14"/>
      <c r="E60" s="14"/>
      <c r="F60" s="14"/>
    </row>
    <row r="61" spans="1:6" ht="15.75">
      <c r="A61" s="13"/>
      <c r="B61" s="3">
        <v>75110</v>
      </c>
      <c r="C61" s="3" t="s">
        <v>86</v>
      </c>
      <c r="D61" s="14"/>
      <c r="E61" s="14"/>
      <c r="F61" s="14"/>
    </row>
    <row r="62" spans="1:6" ht="16.5" thickBot="1">
      <c r="A62" s="13"/>
      <c r="B62" s="3"/>
      <c r="C62" s="3" t="s">
        <v>87</v>
      </c>
      <c r="D62" s="7">
        <v>86665</v>
      </c>
      <c r="E62" s="7">
        <v>76205</v>
      </c>
      <c r="F62" s="39">
        <f>E62/D62*100</f>
        <v>87.93053712571395</v>
      </c>
    </row>
    <row r="63" spans="1:6" ht="15">
      <c r="A63" s="37"/>
      <c r="B63" s="37"/>
      <c r="C63" s="37"/>
      <c r="D63" s="37"/>
      <c r="E63" s="37"/>
      <c r="F63" s="37"/>
    </row>
    <row r="64" spans="1:6" s="12" customFormat="1" ht="15.75">
      <c r="A64" s="30">
        <v>754</v>
      </c>
      <c r="B64" s="30"/>
      <c r="C64" s="30" t="s">
        <v>48</v>
      </c>
      <c r="D64" s="18"/>
      <c r="E64" s="18"/>
      <c r="F64" s="18"/>
    </row>
    <row r="65" spans="1:6" s="12" customFormat="1" ht="15.75">
      <c r="A65" s="18"/>
      <c r="B65" s="18"/>
      <c r="C65" s="30" t="s">
        <v>49</v>
      </c>
      <c r="D65" s="31">
        <f>D66+D67+D68</f>
        <v>803485</v>
      </c>
      <c r="E65" s="31">
        <f>E66+E67+E68</f>
        <v>364732</v>
      </c>
      <c r="F65" s="21">
        <f>E65/D65*100</f>
        <v>45.39375346148341</v>
      </c>
    </row>
    <row r="66" spans="1:6" s="12" customFormat="1" ht="15">
      <c r="A66" s="18"/>
      <c r="B66" s="18">
        <v>75412</v>
      </c>
      <c r="C66" s="18" t="s">
        <v>50</v>
      </c>
      <c r="D66" s="29">
        <v>130000</v>
      </c>
      <c r="E66" s="29">
        <v>48902</v>
      </c>
      <c r="F66" s="27">
        <f>E66/D66*100</f>
        <v>37.61692307692307</v>
      </c>
    </row>
    <row r="67" spans="1:6" ht="15">
      <c r="A67" s="18"/>
      <c r="B67" s="18">
        <v>75414</v>
      </c>
      <c r="C67" s="18" t="s">
        <v>112</v>
      </c>
      <c r="D67" s="29">
        <v>24749</v>
      </c>
      <c r="E67" s="29">
        <v>10625</v>
      </c>
      <c r="F67" s="27">
        <f>E67/D67*100</f>
        <v>42.931027516263285</v>
      </c>
    </row>
    <row r="68" spans="1:6" ht="15">
      <c r="A68" s="18"/>
      <c r="B68" s="18">
        <v>75416</v>
      </c>
      <c r="C68" s="18" t="s">
        <v>113</v>
      </c>
      <c r="D68" s="29">
        <v>648736</v>
      </c>
      <c r="E68" s="29">
        <v>305205</v>
      </c>
      <c r="F68" s="27">
        <f>E68/D68*100</f>
        <v>47.046101958269624</v>
      </c>
    </row>
    <row r="69" spans="1:6" ht="15">
      <c r="A69" s="18"/>
      <c r="B69" s="18"/>
      <c r="C69" s="18"/>
      <c r="D69" s="18"/>
      <c r="E69" s="18"/>
      <c r="F69" s="18"/>
    </row>
    <row r="70" spans="1:6" ht="15.75">
      <c r="A70" s="30">
        <v>757</v>
      </c>
      <c r="B70" s="30"/>
      <c r="C70" s="30" t="s">
        <v>51</v>
      </c>
      <c r="D70" s="31">
        <f>D72</f>
        <v>961491</v>
      </c>
      <c r="E70" s="31">
        <f>E72</f>
        <v>198669</v>
      </c>
      <c r="F70" s="21">
        <f>E70/D70*100</f>
        <v>20.66259590573391</v>
      </c>
    </row>
    <row r="71" spans="1:6" ht="15">
      <c r="A71" s="18"/>
      <c r="B71" s="18">
        <v>75702</v>
      </c>
      <c r="C71" s="18" t="s">
        <v>52</v>
      </c>
      <c r="D71" s="18"/>
      <c r="E71" s="18"/>
      <c r="F71" s="18"/>
    </row>
    <row r="72" spans="1:6" ht="15">
      <c r="A72" s="18"/>
      <c r="B72" s="18"/>
      <c r="C72" s="18" t="s">
        <v>53</v>
      </c>
      <c r="D72" s="29">
        <v>961491</v>
      </c>
      <c r="E72" s="29">
        <v>198669</v>
      </c>
      <c r="F72" s="27">
        <f>E72/D72*100</f>
        <v>20.66259590573391</v>
      </c>
    </row>
    <row r="73" spans="1:6" ht="15">
      <c r="A73" s="18"/>
      <c r="B73" s="18"/>
      <c r="C73" s="18"/>
      <c r="D73" s="18"/>
      <c r="E73" s="18"/>
      <c r="F73" s="18"/>
    </row>
    <row r="74" spans="1:6" ht="15.75">
      <c r="A74" s="30">
        <v>758</v>
      </c>
      <c r="B74" s="30"/>
      <c r="C74" s="30" t="s">
        <v>54</v>
      </c>
      <c r="D74" s="31">
        <f>D76+D75</f>
        <v>410000</v>
      </c>
      <c r="E74" s="30">
        <f>E76+E75</f>
        <v>975</v>
      </c>
      <c r="F74" s="21">
        <f>E74/D74*100</f>
        <v>0.23780487804878048</v>
      </c>
    </row>
    <row r="75" spans="1:6" ht="15.75">
      <c r="A75" s="5"/>
      <c r="B75" s="3">
        <v>75814</v>
      </c>
      <c r="C75" s="3" t="s">
        <v>19</v>
      </c>
      <c r="D75" s="4">
        <v>10000</v>
      </c>
      <c r="E75" s="3">
        <v>975</v>
      </c>
      <c r="F75" s="6">
        <f>E75/D75*100</f>
        <v>9.75</v>
      </c>
    </row>
    <row r="76" spans="1:6" ht="15">
      <c r="A76" s="18"/>
      <c r="B76" s="18">
        <v>75818</v>
      </c>
      <c r="C76" s="18" t="s">
        <v>20</v>
      </c>
      <c r="D76" s="29">
        <v>400000</v>
      </c>
      <c r="E76" s="18">
        <v>0</v>
      </c>
      <c r="F76" s="27">
        <v>0</v>
      </c>
    </row>
    <row r="77" spans="1:6" ht="15">
      <c r="A77" s="18"/>
      <c r="B77" s="18"/>
      <c r="C77" s="18"/>
      <c r="D77" s="18"/>
      <c r="E77" s="18"/>
      <c r="F77" s="18"/>
    </row>
    <row r="78" spans="1:6" ht="15.75">
      <c r="A78" s="30">
        <v>801</v>
      </c>
      <c r="B78" s="30"/>
      <c r="C78" s="30" t="s">
        <v>55</v>
      </c>
      <c r="D78" s="31">
        <f>D79+D80+D81+D83+D85+D86</f>
        <v>20745478</v>
      </c>
      <c r="E78" s="31">
        <f>E79+E80+E81+E83+E85+E86</f>
        <v>11751582</v>
      </c>
      <c r="F78" s="21">
        <f>E78/D78*100</f>
        <v>56.64647495709667</v>
      </c>
    </row>
    <row r="79" spans="1:6" ht="15">
      <c r="A79" s="18"/>
      <c r="B79" s="18">
        <v>80101</v>
      </c>
      <c r="C79" s="18" t="s">
        <v>114</v>
      </c>
      <c r="D79" s="29">
        <v>13483819</v>
      </c>
      <c r="E79" s="29">
        <v>7606691</v>
      </c>
      <c r="F79" s="27">
        <f>E79/D79*100</f>
        <v>56.413476033755714</v>
      </c>
    </row>
    <row r="80" spans="1:6" ht="15">
      <c r="A80" s="18"/>
      <c r="B80" s="18">
        <v>80110</v>
      </c>
      <c r="C80" s="18" t="s">
        <v>115</v>
      </c>
      <c r="D80" s="29">
        <v>6314717</v>
      </c>
      <c r="E80" s="29">
        <v>3649014</v>
      </c>
      <c r="F80" s="27">
        <f>E80/D80*100</f>
        <v>57.78586752185411</v>
      </c>
    </row>
    <row r="81" spans="1:6" ht="15">
      <c r="A81" s="18"/>
      <c r="B81" s="18">
        <v>80113</v>
      </c>
      <c r="C81" s="18" t="s">
        <v>56</v>
      </c>
      <c r="D81" s="29">
        <v>66720</v>
      </c>
      <c r="E81" s="29">
        <v>36044</v>
      </c>
      <c r="F81" s="27">
        <f>E81/D81*100</f>
        <v>54.02278177458033</v>
      </c>
    </row>
    <row r="82" spans="1:6" ht="15">
      <c r="A82" s="18"/>
      <c r="B82" s="18">
        <v>80114</v>
      </c>
      <c r="C82" s="18" t="s">
        <v>57</v>
      </c>
      <c r="D82" s="18"/>
      <c r="E82" s="18"/>
      <c r="F82" s="18"/>
    </row>
    <row r="83" spans="1:6" ht="15">
      <c r="A83" s="18"/>
      <c r="B83" s="18"/>
      <c r="C83" s="18" t="s">
        <v>116</v>
      </c>
      <c r="D83" s="29">
        <v>693078</v>
      </c>
      <c r="E83" s="29">
        <v>345611</v>
      </c>
      <c r="F83" s="27">
        <f>E83/D83*100</f>
        <v>49.86610453657453</v>
      </c>
    </row>
    <row r="84" spans="1:6" ht="15">
      <c r="A84" s="18"/>
      <c r="B84" s="18">
        <v>80146</v>
      </c>
      <c r="C84" s="18" t="s">
        <v>90</v>
      </c>
      <c r="D84" s="29"/>
      <c r="E84" s="29"/>
      <c r="F84" s="27"/>
    </row>
    <row r="85" spans="1:6" ht="15">
      <c r="A85" s="18"/>
      <c r="B85" s="18"/>
      <c r="C85" s="18" t="s">
        <v>89</v>
      </c>
      <c r="D85" s="29">
        <v>95319</v>
      </c>
      <c r="E85" s="29">
        <v>51446</v>
      </c>
      <c r="F85" s="27">
        <f>E85/D85*100</f>
        <v>53.972450403382325</v>
      </c>
    </row>
    <row r="86" spans="1:6" ht="15">
      <c r="A86" s="18"/>
      <c r="B86" s="18">
        <v>80195</v>
      </c>
      <c r="C86" s="18" t="s">
        <v>105</v>
      </c>
      <c r="D86" s="29">
        <v>91825</v>
      </c>
      <c r="E86" s="29">
        <v>62776</v>
      </c>
      <c r="F86" s="27">
        <f>E86/D86*100</f>
        <v>68.36482439422815</v>
      </c>
    </row>
    <row r="87" spans="1:6" ht="15.75">
      <c r="A87" s="18"/>
      <c r="B87" s="18"/>
      <c r="C87" s="18"/>
      <c r="D87" s="18"/>
      <c r="E87" s="18"/>
      <c r="F87" s="21"/>
    </row>
    <row r="88" spans="1:6" ht="15.75">
      <c r="A88" s="30">
        <v>851</v>
      </c>
      <c r="B88" s="30"/>
      <c r="C88" s="30" t="s">
        <v>58</v>
      </c>
      <c r="D88" s="31">
        <f>D90+D91+D92</f>
        <v>1108000</v>
      </c>
      <c r="E88" s="31">
        <f>E90+E91+E92</f>
        <v>571103</v>
      </c>
      <c r="F88" s="21">
        <f>E88/D88*100</f>
        <v>51.543592057761735</v>
      </c>
    </row>
    <row r="89" spans="1:6" ht="15">
      <c r="A89" s="18"/>
      <c r="B89" s="18">
        <v>85117</v>
      </c>
      <c r="C89" s="18" t="s">
        <v>0</v>
      </c>
      <c r="D89" s="18"/>
      <c r="E89" s="18"/>
      <c r="F89" s="18"/>
    </row>
    <row r="90" spans="1:6" ht="15">
      <c r="A90" s="18"/>
      <c r="B90" s="18"/>
      <c r="C90" s="18" t="s">
        <v>1</v>
      </c>
      <c r="D90" s="29">
        <v>450000</v>
      </c>
      <c r="E90" s="29">
        <v>228000</v>
      </c>
      <c r="F90" s="27">
        <f>E90/D90*100</f>
        <v>50.66666666666667</v>
      </c>
    </row>
    <row r="91" spans="1:6" ht="15">
      <c r="A91" s="18"/>
      <c r="B91" s="18">
        <v>85154</v>
      </c>
      <c r="C91" s="18" t="s">
        <v>2</v>
      </c>
      <c r="D91" s="29">
        <v>650000</v>
      </c>
      <c r="E91" s="29">
        <v>335133</v>
      </c>
      <c r="F91" s="27">
        <f>E91/D91*100</f>
        <v>51.55892307692308</v>
      </c>
    </row>
    <row r="92" spans="1:6" ht="15">
      <c r="A92" s="18"/>
      <c r="B92" s="18">
        <v>85195</v>
      </c>
      <c r="C92" s="18" t="s">
        <v>105</v>
      </c>
      <c r="D92" s="29">
        <v>8000</v>
      </c>
      <c r="E92" s="29">
        <v>7970</v>
      </c>
      <c r="F92" s="27">
        <f>E92/D92*100</f>
        <v>99.625</v>
      </c>
    </row>
    <row r="93" spans="1:6" ht="15">
      <c r="A93" s="18"/>
      <c r="B93" s="18"/>
      <c r="C93" s="18"/>
      <c r="D93" s="18"/>
      <c r="E93" s="18"/>
      <c r="F93" s="18"/>
    </row>
    <row r="94" spans="1:6" ht="15.75">
      <c r="A94" s="30">
        <v>853</v>
      </c>
      <c r="B94" s="30"/>
      <c r="C94" s="30" t="s">
        <v>59</v>
      </c>
      <c r="D94" s="31">
        <f>D95+D97+D96+D101+D104+D105+D107+D108+D110+D111</f>
        <v>7002630</v>
      </c>
      <c r="E94" s="31">
        <f>E95+E97+E96+E101+E104+E105+E107+E108+E110+E111</f>
        <v>3308703</v>
      </c>
      <c r="F94" s="21">
        <f>E94/D94*100</f>
        <v>47.249433427155225</v>
      </c>
    </row>
    <row r="95" spans="1:6" ht="15">
      <c r="A95" s="18"/>
      <c r="B95" s="18">
        <v>85301</v>
      </c>
      <c r="C95" s="18" t="s">
        <v>60</v>
      </c>
      <c r="D95" s="29">
        <v>53912</v>
      </c>
      <c r="E95" s="29">
        <v>29777</v>
      </c>
      <c r="F95" s="27">
        <f>E95/D95*100</f>
        <v>55.23260127615374</v>
      </c>
    </row>
    <row r="96" spans="1:6" ht="15">
      <c r="A96" s="18"/>
      <c r="B96" s="18">
        <v>85302</v>
      </c>
      <c r="C96" s="18" t="s">
        <v>3</v>
      </c>
      <c r="D96" s="29">
        <v>500</v>
      </c>
      <c r="E96" s="18">
        <v>220</v>
      </c>
      <c r="F96" s="27">
        <f>E96/D96*100</f>
        <v>44</v>
      </c>
    </row>
    <row r="97" spans="1:6" ht="15">
      <c r="A97" s="18"/>
      <c r="B97" s="18">
        <v>85305</v>
      </c>
      <c r="C97" s="18" t="s">
        <v>4</v>
      </c>
      <c r="D97" s="29">
        <v>241269</v>
      </c>
      <c r="E97" s="29">
        <v>116789</v>
      </c>
      <c r="F97" s="27">
        <f>E97/D97*100</f>
        <v>48.406135889815936</v>
      </c>
    </row>
    <row r="98" spans="1:6" ht="15">
      <c r="A98" s="18"/>
      <c r="B98" s="18">
        <v>85313</v>
      </c>
      <c r="C98" s="18" t="s">
        <v>61</v>
      </c>
      <c r="D98" s="18"/>
      <c r="E98" s="18"/>
      <c r="F98" s="18"/>
    </row>
    <row r="99" spans="1:6" ht="15">
      <c r="A99" s="18"/>
      <c r="B99" s="18"/>
      <c r="C99" s="18" t="s">
        <v>21</v>
      </c>
      <c r="D99" s="18"/>
      <c r="E99" s="18"/>
      <c r="F99" s="18"/>
    </row>
    <row r="100" spans="1:6" ht="15">
      <c r="A100" s="18"/>
      <c r="B100" s="18"/>
      <c r="C100" s="18" t="s">
        <v>62</v>
      </c>
      <c r="D100" s="18"/>
      <c r="E100" s="18"/>
      <c r="F100" s="18"/>
    </row>
    <row r="101" spans="1:6" ht="15">
      <c r="A101" s="18"/>
      <c r="B101" s="18"/>
      <c r="C101" s="18" t="s">
        <v>63</v>
      </c>
      <c r="D101" s="29">
        <v>134442</v>
      </c>
      <c r="E101" s="29">
        <v>45121</v>
      </c>
      <c r="F101" s="27">
        <f>E101/D101*100</f>
        <v>33.56168459261243</v>
      </c>
    </row>
    <row r="102" spans="1:6" ht="15">
      <c r="A102" s="18"/>
      <c r="B102" s="18">
        <v>85314</v>
      </c>
      <c r="C102" s="18" t="s">
        <v>64</v>
      </c>
      <c r="D102" s="18"/>
      <c r="E102" s="18"/>
      <c r="F102" s="18"/>
    </row>
    <row r="103" spans="1:6" ht="15">
      <c r="A103" s="18"/>
      <c r="B103" s="18"/>
      <c r="C103" s="18" t="s">
        <v>65</v>
      </c>
      <c r="D103" s="18"/>
      <c r="E103" s="18"/>
      <c r="F103" s="18"/>
    </row>
    <row r="104" spans="1:6" ht="15">
      <c r="A104" s="18"/>
      <c r="B104" s="18"/>
      <c r="C104" s="18" t="s">
        <v>5</v>
      </c>
      <c r="D104" s="29">
        <v>2160136</v>
      </c>
      <c r="E104" s="29">
        <v>1066654</v>
      </c>
      <c r="F104" s="27">
        <f>E104/D104*100</f>
        <v>49.37902058018569</v>
      </c>
    </row>
    <row r="105" spans="1:6" ht="15">
      <c r="A105" s="18"/>
      <c r="B105" s="18">
        <v>85315</v>
      </c>
      <c r="C105" s="18" t="s">
        <v>6</v>
      </c>
      <c r="D105" s="29">
        <v>2500000</v>
      </c>
      <c r="E105" s="29">
        <v>1166924</v>
      </c>
      <c r="F105" s="27">
        <f>E105/D105*100</f>
        <v>46.67696</v>
      </c>
    </row>
    <row r="106" spans="1:6" ht="15">
      <c r="A106" s="18"/>
      <c r="B106" s="18">
        <v>85316</v>
      </c>
      <c r="C106" s="18" t="s">
        <v>66</v>
      </c>
      <c r="D106" s="18"/>
      <c r="E106" s="18"/>
      <c r="F106" s="18"/>
    </row>
    <row r="107" spans="1:6" ht="15">
      <c r="A107" s="18"/>
      <c r="B107" s="18"/>
      <c r="C107" s="18" t="s">
        <v>7</v>
      </c>
      <c r="D107" s="29">
        <v>166111</v>
      </c>
      <c r="E107" s="29">
        <v>78998</v>
      </c>
      <c r="F107" s="27">
        <f>E107/D107*100</f>
        <v>47.55735622565634</v>
      </c>
    </row>
    <row r="108" spans="1:6" ht="15">
      <c r="A108" s="18"/>
      <c r="B108" s="18">
        <v>85319</v>
      </c>
      <c r="C108" s="18" t="s">
        <v>8</v>
      </c>
      <c r="D108" s="29">
        <v>1374991</v>
      </c>
      <c r="E108" s="29">
        <v>655441</v>
      </c>
      <c r="F108" s="27">
        <f>E108/D108*100</f>
        <v>47.668748377262105</v>
      </c>
    </row>
    <row r="109" spans="1:6" ht="15">
      <c r="A109" s="18"/>
      <c r="B109" s="18">
        <v>85328</v>
      </c>
      <c r="C109" s="18" t="s">
        <v>67</v>
      </c>
      <c r="D109" s="18"/>
      <c r="E109" s="18"/>
      <c r="F109" s="18"/>
    </row>
    <row r="110" spans="1:6" ht="15">
      <c r="A110" s="18"/>
      <c r="B110" s="18"/>
      <c r="C110" s="18" t="s">
        <v>9</v>
      </c>
      <c r="D110" s="29">
        <v>263765</v>
      </c>
      <c r="E110" s="29">
        <v>106149</v>
      </c>
      <c r="F110" s="27">
        <f>E110/D110*100</f>
        <v>40.24377760506512</v>
      </c>
    </row>
    <row r="111" spans="1:6" ht="15.75" thickBot="1">
      <c r="A111" s="33"/>
      <c r="B111" s="33">
        <v>85395</v>
      </c>
      <c r="C111" s="33" t="s">
        <v>105</v>
      </c>
      <c r="D111" s="34">
        <v>107504</v>
      </c>
      <c r="E111" s="34">
        <v>42630</v>
      </c>
      <c r="F111" s="35">
        <f>E111/D111*100</f>
        <v>39.654338443220716</v>
      </c>
    </row>
    <row r="112" ht="15.75" thickBot="1">
      <c r="C112" s="36" t="s">
        <v>68</v>
      </c>
    </row>
    <row r="113" spans="1:6" ht="15.75">
      <c r="A113" s="10" t="s">
        <v>99</v>
      </c>
      <c r="B113" s="10" t="s">
        <v>100</v>
      </c>
      <c r="C113" s="10" t="s">
        <v>97</v>
      </c>
      <c r="D113" s="11" t="s">
        <v>101</v>
      </c>
      <c r="E113" s="11" t="s">
        <v>28</v>
      </c>
      <c r="F113" s="11" t="s">
        <v>29</v>
      </c>
    </row>
    <row r="114" spans="1:6" ht="15.75">
      <c r="A114" s="13"/>
      <c r="B114" s="13"/>
      <c r="C114" s="13"/>
      <c r="D114" s="14" t="s">
        <v>31</v>
      </c>
      <c r="E114" s="14" t="s">
        <v>32</v>
      </c>
      <c r="F114" s="14" t="s">
        <v>33</v>
      </c>
    </row>
    <row r="115" spans="1:6" ht="16.5" thickBot="1">
      <c r="A115" s="16"/>
      <c r="B115" s="16"/>
      <c r="C115" s="16"/>
      <c r="D115" s="17" t="s">
        <v>84</v>
      </c>
      <c r="E115" s="17" t="s">
        <v>85</v>
      </c>
      <c r="F115" s="17"/>
    </row>
    <row r="116" spans="1:6" ht="15">
      <c r="A116" s="37"/>
      <c r="B116" s="37"/>
      <c r="C116" s="37"/>
      <c r="D116" s="37"/>
      <c r="E116" s="37"/>
      <c r="F116" s="37"/>
    </row>
    <row r="117" spans="1:6" ht="15.75">
      <c r="A117" s="30">
        <v>854</v>
      </c>
      <c r="B117" s="30"/>
      <c r="C117" s="30" t="s">
        <v>69</v>
      </c>
      <c r="D117" s="31">
        <f>D118+D119+D120+D123+D124+D126+D127</f>
        <v>7958153</v>
      </c>
      <c r="E117" s="31">
        <f>E118+E119+E120+E123+E124+E126+E127</f>
        <v>3990743</v>
      </c>
      <c r="F117" s="21">
        <f>E117/D117*100</f>
        <v>50.14659808626449</v>
      </c>
    </row>
    <row r="118" spans="1:6" ht="15">
      <c r="A118" s="18"/>
      <c r="B118" s="18">
        <v>85401</v>
      </c>
      <c r="C118" s="18" t="s">
        <v>10</v>
      </c>
      <c r="D118" s="29">
        <v>1132987</v>
      </c>
      <c r="E118" s="29">
        <v>624077</v>
      </c>
      <c r="F118" s="27">
        <f>E118/D118*100</f>
        <v>55.08245019580984</v>
      </c>
    </row>
    <row r="119" spans="1:6" ht="15">
      <c r="A119" s="18"/>
      <c r="B119" s="18">
        <v>85404</v>
      </c>
      <c r="C119" s="18" t="s">
        <v>70</v>
      </c>
      <c r="D119" s="29">
        <v>6475000</v>
      </c>
      <c r="E119" s="29">
        <v>3199483</v>
      </c>
      <c r="F119" s="27">
        <f>E119/D119*100</f>
        <v>49.412864864864865</v>
      </c>
    </row>
    <row r="120" spans="1:6" ht="15">
      <c r="A120" s="18"/>
      <c r="B120" s="18">
        <v>85407</v>
      </c>
      <c r="C120" s="18" t="s">
        <v>71</v>
      </c>
      <c r="D120" s="29">
        <v>240000</v>
      </c>
      <c r="E120" s="29">
        <v>121482</v>
      </c>
      <c r="F120" s="27">
        <f>E120/D120*100</f>
        <v>50.61750000000001</v>
      </c>
    </row>
    <row r="121" spans="1:6" ht="15">
      <c r="A121" s="18"/>
      <c r="B121" s="18">
        <v>85412</v>
      </c>
      <c r="C121" s="18" t="s">
        <v>94</v>
      </c>
      <c r="D121" s="18"/>
      <c r="E121" s="18"/>
      <c r="F121" s="18"/>
    </row>
    <row r="122" spans="1:6" ht="15">
      <c r="A122" s="18"/>
      <c r="B122" s="18"/>
      <c r="C122" s="18" t="s">
        <v>95</v>
      </c>
      <c r="D122" s="18"/>
      <c r="E122" s="18"/>
      <c r="F122" s="18"/>
    </row>
    <row r="123" spans="1:6" ht="15">
      <c r="A123" s="18"/>
      <c r="B123" s="18"/>
      <c r="C123" s="18" t="s">
        <v>72</v>
      </c>
      <c r="D123" s="29">
        <v>61950</v>
      </c>
      <c r="E123" s="29">
        <v>18450</v>
      </c>
      <c r="F123" s="27">
        <f>E123/D123*100</f>
        <v>29.782082324455207</v>
      </c>
    </row>
    <row r="124" spans="1:6" ht="15">
      <c r="A124" s="18"/>
      <c r="B124" s="18">
        <v>85415</v>
      </c>
      <c r="C124" s="18" t="s">
        <v>11</v>
      </c>
      <c r="D124" s="29">
        <v>6000</v>
      </c>
      <c r="E124" s="29">
        <v>5000</v>
      </c>
      <c r="F124" s="27">
        <f>E124/D124*100</f>
        <v>83.33333333333334</v>
      </c>
    </row>
    <row r="125" spans="1:6" ht="15">
      <c r="A125" s="18"/>
      <c r="B125" s="18">
        <v>85446</v>
      </c>
      <c r="C125" s="18" t="s">
        <v>88</v>
      </c>
      <c r="D125" s="29"/>
      <c r="E125" s="29"/>
      <c r="F125" s="27"/>
    </row>
    <row r="126" spans="1:6" ht="15">
      <c r="A126" s="18"/>
      <c r="B126" s="18"/>
      <c r="C126" s="18" t="s">
        <v>89</v>
      </c>
      <c r="D126" s="29">
        <v>25000</v>
      </c>
      <c r="E126" s="29">
        <v>9339</v>
      </c>
      <c r="F126" s="27">
        <f>E126/D126*100</f>
        <v>37.356</v>
      </c>
    </row>
    <row r="127" spans="1:6" ht="15">
      <c r="A127" s="18"/>
      <c r="B127" s="18">
        <v>85495</v>
      </c>
      <c r="C127" s="18" t="s">
        <v>105</v>
      </c>
      <c r="D127" s="29">
        <v>17216</v>
      </c>
      <c r="E127" s="29">
        <v>12912</v>
      </c>
      <c r="F127" s="27">
        <f>E127/D127*100</f>
        <v>75</v>
      </c>
    </row>
    <row r="128" spans="1:6" ht="15">
      <c r="A128" s="18"/>
      <c r="B128" s="18"/>
      <c r="C128" s="18"/>
      <c r="D128" s="18"/>
      <c r="E128" s="18"/>
      <c r="F128" s="18"/>
    </row>
    <row r="129" spans="1:6" ht="15.75">
      <c r="A129" s="30">
        <v>900</v>
      </c>
      <c r="B129" s="30"/>
      <c r="C129" s="38" t="s">
        <v>73</v>
      </c>
      <c r="D129" s="5"/>
      <c r="E129" s="5"/>
      <c r="F129" s="5"/>
    </row>
    <row r="130" spans="1:6" ht="15.75">
      <c r="A130" s="18"/>
      <c r="B130" s="18"/>
      <c r="C130" s="30" t="s">
        <v>74</v>
      </c>
      <c r="D130" s="31">
        <f>D131+D132+D133+D134+D135</f>
        <v>35697199</v>
      </c>
      <c r="E130" s="31">
        <f>E131+E132+E133+E134+E135</f>
        <v>3265544</v>
      </c>
      <c r="F130" s="21">
        <f aca="true" t="shared" si="0" ref="F130:F135">E130/D130*100</f>
        <v>9.147899811410975</v>
      </c>
    </row>
    <row r="131" spans="1:6" ht="15">
      <c r="A131" s="18"/>
      <c r="B131" s="18">
        <v>90002</v>
      </c>
      <c r="C131" s="18" t="s">
        <v>75</v>
      </c>
      <c r="D131" s="29">
        <v>280000</v>
      </c>
      <c r="E131" s="29">
        <v>78288</v>
      </c>
      <c r="F131" s="27">
        <f t="shared" si="0"/>
        <v>27.96</v>
      </c>
    </row>
    <row r="132" spans="1:6" ht="15">
      <c r="A132" s="18"/>
      <c r="B132" s="18">
        <v>90003</v>
      </c>
      <c r="C132" s="18" t="s">
        <v>12</v>
      </c>
      <c r="D132" s="29">
        <v>500000</v>
      </c>
      <c r="E132" s="29">
        <v>360167</v>
      </c>
      <c r="F132" s="27">
        <f t="shared" si="0"/>
        <v>72.0334</v>
      </c>
    </row>
    <row r="133" spans="1:6" ht="15">
      <c r="A133" s="18"/>
      <c r="B133" s="18">
        <v>90004</v>
      </c>
      <c r="C133" s="18" t="s">
        <v>13</v>
      </c>
      <c r="D133" s="29">
        <v>601000</v>
      </c>
      <c r="E133" s="29">
        <v>314085</v>
      </c>
      <c r="F133" s="27">
        <f t="shared" si="0"/>
        <v>52.260399334442596</v>
      </c>
    </row>
    <row r="134" spans="1:6" ht="15">
      <c r="A134" s="18"/>
      <c r="B134" s="18">
        <v>90015</v>
      </c>
      <c r="C134" s="18" t="s">
        <v>76</v>
      </c>
      <c r="D134" s="29">
        <v>1316500</v>
      </c>
      <c r="E134" s="29">
        <v>706599</v>
      </c>
      <c r="F134" s="27">
        <f t="shared" si="0"/>
        <v>53.67254082795291</v>
      </c>
    </row>
    <row r="135" spans="1:6" ht="15">
      <c r="A135" s="18"/>
      <c r="B135" s="18">
        <v>90095</v>
      </c>
      <c r="C135" s="18" t="s">
        <v>105</v>
      </c>
      <c r="D135" s="29">
        <v>32999699</v>
      </c>
      <c r="E135" s="29">
        <v>1806405</v>
      </c>
      <c r="F135" s="27">
        <f t="shared" si="0"/>
        <v>5.474004475010514</v>
      </c>
    </row>
    <row r="136" spans="1:6" ht="15">
      <c r="A136" s="18"/>
      <c r="B136" s="18"/>
      <c r="C136" s="18"/>
      <c r="D136" s="18"/>
      <c r="E136" s="18"/>
      <c r="F136" s="18"/>
    </row>
    <row r="137" spans="1:6" ht="15.75">
      <c r="A137" s="30">
        <v>921</v>
      </c>
      <c r="B137" s="30"/>
      <c r="C137" s="30" t="s">
        <v>77</v>
      </c>
      <c r="D137" s="18"/>
      <c r="E137" s="18"/>
      <c r="F137" s="18"/>
    </row>
    <row r="138" spans="1:6" ht="15.75">
      <c r="A138" s="18"/>
      <c r="B138" s="18"/>
      <c r="C138" s="30" t="s">
        <v>78</v>
      </c>
      <c r="D138" s="31">
        <f>D140+D141+D142+D143</f>
        <v>3777690</v>
      </c>
      <c r="E138" s="31">
        <f>E140+E141+E142+E143</f>
        <v>1733084</v>
      </c>
      <c r="F138" s="21">
        <f>E138/D138*100</f>
        <v>45.876818902556856</v>
      </c>
    </row>
    <row r="139" spans="1:6" ht="15">
      <c r="A139" s="18"/>
      <c r="B139" s="18">
        <v>92109</v>
      </c>
      <c r="C139" s="18" t="s">
        <v>79</v>
      </c>
      <c r="D139" s="18"/>
      <c r="E139" s="18"/>
      <c r="F139" s="18"/>
    </row>
    <row r="140" spans="1:6" ht="15">
      <c r="A140" s="18"/>
      <c r="B140" s="18"/>
      <c r="C140" s="18" t="s">
        <v>80</v>
      </c>
      <c r="D140" s="29">
        <v>1200000</v>
      </c>
      <c r="E140" s="29">
        <v>723000</v>
      </c>
      <c r="F140" s="27">
        <f>E140/D140*100</f>
        <v>60.25</v>
      </c>
    </row>
    <row r="141" spans="1:6" ht="15">
      <c r="A141" s="18"/>
      <c r="B141" s="18">
        <v>92116</v>
      </c>
      <c r="C141" s="18" t="s">
        <v>16</v>
      </c>
      <c r="D141" s="29">
        <v>1220000</v>
      </c>
      <c r="E141" s="29">
        <v>670500</v>
      </c>
      <c r="F141" s="27">
        <f>E141/D141*100</f>
        <v>54.959016393442624</v>
      </c>
    </row>
    <row r="142" spans="1:6" ht="15">
      <c r="A142" s="18"/>
      <c r="B142" s="18">
        <v>92118</v>
      </c>
      <c r="C142" s="18" t="s">
        <v>17</v>
      </c>
      <c r="D142" s="29">
        <v>315000</v>
      </c>
      <c r="E142" s="29">
        <v>171950</v>
      </c>
      <c r="F142" s="27">
        <f>E142/D142*100</f>
        <v>54.58730158730158</v>
      </c>
    </row>
    <row r="143" spans="1:6" ht="15">
      <c r="A143" s="18"/>
      <c r="B143" s="18">
        <v>92195</v>
      </c>
      <c r="C143" s="18" t="s">
        <v>105</v>
      </c>
      <c r="D143" s="29">
        <v>1042690</v>
      </c>
      <c r="E143" s="29">
        <v>167634</v>
      </c>
      <c r="F143" s="27">
        <f>E143/D143*100</f>
        <v>16.07706988654346</v>
      </c>
    </row>
    <row r="144" spans="1:6" ht="15">
      <c r="A144" s="18"/>
      <c r="B144" s="18"/>
      <c r="C144" s="18"/>
      <c r="D144" s="18"/>
      <c r="E144" s="18"/>
      <c r="F144" s="18"/>
    </row>
    <row r="145" spans="1:6" ht="15.75">
      <c r="A145" s="30">
        <v>926</v>
      </c>
      <c r="B145" s="30"/>
      <c r="C145" s="30" t="s">
        <v>81</v>
      </c>
      <c r="D145" s="31">
        <f>D146+D147</f>
        <v>4855190</v>
      </c>
      <c r="E145" s="31">
        <f>E146+E147</f>
        <v>2287739</v>
      </c>
      <c r="F145" s="21">
        <f>E145/D145*100</f>
        <v>47.119453615615456</v>
      </c>
    </row>
    <row r="146" spans="1:6" ht="15">
      <c r="A146" s="18"/>
      <c r="B146" s="18">
        <v>92604</v>
      </c>
      <c r="C146" s="18" t="s">
        <v>18</v>
      </c>
      <c r="D146" s="29">
        <v>4455190</v>
      </c>
      <c r="E146" s="29">
        <v>2015625</v>
      </c>
      <c r="F146" s="27">
        <f>E146/D146*100</f>
        <v>45.24217822359989</v>
      </c>
    </row>
    <row r="147" spans="1:6" ht="15">
      <c r="A147" s="18"/>
      <c r="B147" s="18">
        <v>92695</v>
      </c>
      <c r="C147" s="18" t="s">
        <v>105</v>
      </c>
      <c r="D147" s="29">
        <v>400000</v>
      </c>
      <c r="E147" s="29">
        <v>272114</v>
      </c>
      <c r="F147" s="27">
        <f>E147/D147*100</f>
        <v>68.02850000000001</v>
      </c>
    </row>
    <row r="148" spans="1:6" ht="15">
      <c r="A148" s="18"/>
      <c r="B148" s="18"/>
      <c r="C148" s="18"/>
      <c r="D148" s="18"/>
      <c r="E148" s="18"/>
      <c r="F148" s="18"/>
    </row>
    <row r="149" spans="1:6" ht="15">
      <c r="A149" s="18"/>
      <c r="B149" s="18"/>
      <c r="C149" s="18"/>
      <c r="D149" s="18"/>
      <c r="E149" s="18"/>
      <c r="F149" s="18"/>
    </row>
    <row r="150" spans="1:6" ht="15">
      <c r="A150" s="18"/>
      <c r="B150" s="18"/>
      <c r="C150" s="18"/>
      <c r="D150" s="18"/>
      <c r="E150" s="18"/>
      <c r="F150" s="18"/>
    </row>
    <row r="151" spans="1:6" ht="15">
      <c r="A151" s="18"/>
      <c r="B151" s="18"/>
      <c r="C151" s="18"/>
      <c r="D151" s="18"/>
      <c r="E151" s="18"/>
      <c r="F151" s="18"/>
    </row>
    <row r="152" spans="1:6" ht="15">
      <c r="A152" s="18"/>
      <c r="B152" s="18"/>
      <c r="C152" s="18"/>
      <c r="D152" s="18"/>
      <c r="E152" s="18"/>
      <c r="F152" s="18"/>
    </row>
    <row r="153" spans="1:6" ht="15">
      <c r="A153" s="18"/>
      <c r="B153" s="18"/>
      <c r="C153" s="18"/>
      <c r="D153" s="18"/>
      <c r="E153" s="18"/>
      <c r="F153" s="18"/>
    </row>
    <row r="154" spans="1:6" ht="15">
      <c r="A154" s="18"/>
      <c r="B154" s="18"/>
      <c r="C154" s="18"/>
      <c r="D154" s="18"/>
      <c r="E154" s="18"/>
      <c r="F154" s="18"/>
    </row>
    <row r="155" spans="1:6" ht="15">
      <c r="A155" s="18"/>
      <c r="B155" s="18"/>
      <c r="C155" s="18"/>
      <c r="D155" s="18"/>
      <c r="E155" s="18"/>
      <c r="F155" s="18"/>
    </row>
    <row r="156" spans="1:6" ht="15">
      <c r="A156" s="18"/>
      <c r="B156" s="18"/>
      <c r="C156" s="18"/>
      <c r="D156" s="18"/>
      <c r="E156" s="18"/>
      <c r="F156" s="18"/>
    </row>
    <row r="157" spans="1:6" ht="15">
      <c r="A157" s="18"/>
      <c r="B157" s="18"/>
      <c r="C157" s="18"/>
      <c r="D157" s="18"/>
      <c r="E157" s="18"/>
      <c r="F157" s="18"/>
    </row>
    <row r="158" spans="1:6" ht="15">
      <c r="A158" s="18"/>
      <c r="B158" s="18"/>
      <c r="C158" s="18"/>
      <c r="D158" s="18"/>
      <c r="E158" s="18"/>
      <c r="F158" s="18"/>
    </row>
    <row r="159" spans="1:6" ht="15">
      <c r="A159" s="18"/>
      <c r="B159" s="18"/>
      <c r="C159" s="18"/>
      <c r="D159" s="18"/>
      <c r="E159" s="18"/>
      <c r="F159" s="18"/>
    </row>
    <row r="160" spans="1:6" ht="15">
      <c r="A160" s="18"/>
      <c r="B160" s="18"/>
      <c r="C160" s="18"/>
      <c r="D160" s="18"/>
      <c r="E160" s="18"/>
      <c r="F160" s="18"/>
    </row>
    <row r="161" spans="1:6" ht="15">
      <c r="A161" s="18"/>
      <c r="B161" s="18"/>
      <c r="C161" s="18"/>
      <c r="D161" s="18"/>
      <c r="E161" s="18"/>
      <c r="F161" s="18"/>
    </row>
    <row r="162" spans="1:6" ht="15.75" thickBot="1">
      <c r="A162" s="33"/>
      <c r="B162" s="33"/>
      <c r="C162" s="33"/>
      <c r="D162" s="33"/>
      <c r="E162" s="33"/>
      <c r="F162" s="33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4" r:id="rId1"/>
  <rowBreaks count="2" manualBreakCount="2">
    <brk id="55" max="5" man="1"/>
    <brk id="1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Wodzisław Śl.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2003-08-25T11:31:09Z</cp:lastPrinted>
  <dcterms:created xsi:type="dcterms:W3CDTF">2001-02-02T08:16:54Z</dcterms:created>
  <dcterms:modified xsi:type="dcterms:W3CDTF">2003-08-28T05:19:43Z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